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24915" windowHeight="11820"/>
  </bookViews>
  <sheets>
    <sheet name="List1" sheetId="1" r:id="rId1"/>
    <sheet name="List2" sheetId="2" r:id="rId2"/>
    <sheet name="List3" sheetId="3" r:id="rId3"/>
  </sheets>
  <calcPr calcId="125725"/>
</workbook>
</file>

<file path=xl/calcChain.xml><?xml version="1.0" encoding="utf-8"?>
<calcChain xmlns="http://schemas.openxmlformats.org/spreadsheetml/2006/main">
  <c r="AL59" i="1"/>
  <c r="AK59"/>
  <c r="AD59"/>
  <c r="Y59"/>
  <c r="S59"/>
  <c r="Z59" s="1"/>
  <c r="L59"/>
  <c r="AL58"/>
  <c r="AK58"/>
  <c r="AD58"/>
  <c r="Y58"/>
  <c r="Z58" s="1"/>
  <c r="S58"/>
  <c r="L58"/>
  <c r="AL57"/>
  <c r="AK57"/>
  <c r="AD57"/>
  <c r="Y57"/>
  <c r="Z57" s="1"/>
  <c r="AF57" s="1"/>
  <c r="S57"/>
  <c r="L57"/>
  <c r="AL56"/>
  <c r="AK56"/>
  <c r="AD56"/>
  <c r="Y56"/>
  <c r="Z56" s="1"/>
  <c r="AF56" s="1"/>
  <c r="S56"/>
  <c r="L56"/>
  <c r="AL55"/>
  <c r="AK55"/>
  <c r="AD55"/>
  <c r="Y55"/>
  <c r="Z55" s="1"/>
  <c r="AF55" s="1"/>
  <c r="S55"/>
  <c r="L55"/>
  <c r="AL54"/>
  <c r="AK54"/>
  <c r="AD54"/>
  <c r="Y54"/>
  <c r="Z54" s="1"/>
  <c r="AF54" s="1"/>
  <c r="S54"/>
  <c r="L54"/>
  <c r="AL53"/>
  <c r="AK53"/>
  <c r="AD53"/>
  <c r="Y53"/>
  <c r="S53"/>
  <c r="L53"/>
  <c r="AL52"/>
  <c r="AK52"/>
  <c r="AD52"/>
  <c r="Y52"/>
  <c r="S52"/>
  <c r="L52"/>
  <c r="AL51"/>
  <c r="AK51"/>
  <c r="AD51"/>
  <c r="Y51"/>
  <c r="S51"/>
  <c r="L51"/>
  <c r="Z51" s="1"/>
  <c r="AL50"/>
  <c r="AK50"/>
  <c r="AD50"/>
  <c r="Y50"/>
  <c r="Z50" s="1"/>
  <c r="S50"/>
  <c r="L50"/>
  <c r="AL49"/>
  <c r="AK49"/>
  <c r="AD49"/>
  <c r="Y49"/>
  <c r="S49"/>
  <c r="Z49" s="1"/>
  <c r="L49"/>
  <c r="AL48"/>
  <c r="AK48"/>
  <c r="AD48"/>
  <c r="Y48"/>
  <c r="Z48" s="1"/>
  <c r="S48"/>
  <c r="L48"/>
  <c r="AL47"/>
  <c r="AK47"/>
  <c r="AD47"/>
  <c r="AF47" s="1"/>
  <c r="Z47"/>
  <c r="Y47"/>
  <c r="S47"/>
  <c r="L47"/>
  <c r="AL46"/>
  <c r="AK46"/>
  <c r="AD46"/>
  <c r="Z46"/>
  <c r="Y46"/>
  <c r="S46"/>
  <c r="L46"/>
  <c r="AL45"/>
  <c r="AK45"/>
  <c r="AD45"/>
  <c r="AF45" s="1"/>
  <c r="Z45"/>
  <c r="Y45"/>
  <c r="S45"/>
  <c r="L45"/>
  <c r="AL44"/>
  <c r="AK44"/>
  <c r="AD44"/>
  <c r="Z44"/>
  <c r="AF44" s="1"/>
  <c r="Y44"/>
  <c r="S44"/>
  <c r="L44"/>
  <c r="AL43"/>
  <c r="AK43"/>
  <c r="AD43"/>
  <c r="Y43"/>
  <c r="Z43" s="1"/>
  <c r="S43"/>
  <c r="L43"/>
  <c r="AL42"/>
  <c r="AK42"/>
  <c r="AD42"/>
  <c r="Y42"/>
  <c r="S42"/>
  <c r="Z42" s="1"/>
  <c r="AF42" s="1"/>
  <c r="L42"/>
  <c r="AL41"/>
  <c r="AK41"/>
  <c r="AD41"/>
  <c r="Y41"/>
  <c r="Z41" s="1"/>
  <c r="AF41" s="1"/>
  <c r="S41"/>
  <c r="L41"/>
  <c r="AL40"/>
  <c r="AK40"/>
  <c r="AD40"/>
  <c r="Y40"/>
  <c r="S40"/>
  <c r="L40"/>
  <c r="AL39"/>
  <c r="AK39"/>
  <c r="AD39"/>
  <c r="AF39" s="1"/>
  <c r="Y39"/>
  <c r="Z39" s="1"/>
  <c r="S39"/>
  <c r="L39"/>
  <c r="AL38"/>
  <c r="AK38"/>
  <c r="AD38"/>
  <c r="Y38"/>
  <c r="S38"/>
  <c r="L38"/>
  <c r="AL37"/>
  <c r="AK37"/>
  <c r="AD37"/>
  <c r="Z37"/>
  <c r="AF37" s="1"/>
  <c r="Y37"/>
  <c r="S37"/>
  <c r="L37"/>
  <c r="AL36"/>
  <c r="AK36"/>
  <c r="AD36"/>
  <c r="Y36"/>
  <c r="Z36" s="1"/>
  <c r="AF36" s="1"/>
  <c r="S36"/>
  <c r="L36"/>
  <c r="AL35"/>
  <c r="AK35"/>
  <c r="AD35"/>
  <c r="Y35"/>
  <c r="S35"/>
  <c r="L35"/>
  <c r="AL34"/>
  <c r="AK34"/>
  <c r="AD34"/>
  <c r="Y34"/>
  <c r="S34"/>
  <c r="L34"/>
  <c r="AK33"/>
  <c r="AD33"/>
  <c r="Y33"/>
  <c r="S33"/>
  <c r="L33"/>
  <c r="AL32"/>
  <c r="AK32"/>
  <c r="AD32"/>
  <c r="Y32"/>
  <c r="S32"/>
  <c r="L32"/>
  <c r="AL31"/>
  <c r="AK31"/>
  <c r="AD31"/>
  <c r="Y31"/>
  <c r="S31"/>
  <c r="L31"/>
  <c r="AL30"/>
  <c r="AK30"/>
  <c r="AD30"/>
  <c r="Y30"/>
  <c r="Z30" s="1"/>
  <c r="AF30" s="1"/>
  <c r="S30"/>
  <c r="L30"/>
  <c r="AL29"/>
  <c r="AK29"/>
  <c r="AD29"/>
  <c r="Y29"/>
  <c r="S29"/>
  <c r="L29"/>
  <c r="AL28"/>
  <c r="AK28"/>
  <c r="AD28"/>
  <c r="Y28"/>
  <c r="S28"/>
  <c r="Z28" s="1"/>
  <c r="L28"/>
  <c r="AL27"/>
  <c r="AK27"/>
  <c r="AD27"/>
  <c r="Y27"/>
  <c r="S27"/>
  <c r="L27"/>
  <c r="AL26"/>
  <c r="AK26"/>
  <c r="AD26"/>
  <c r="Y26"/>
  <c r="Z26" s="1"/>
  <c r="AF26" s="1"/>
  <c r="S26"/>
  <c r="L26"/>
  <c r="AL25"/>
  <c r="AK25"/>
  <c r="AD25"/>
  <c r="Y25"/>
  <c r="S25"/>
  <c r="L25"/>
  <c r="AL24"/>
  <c r="AK24"/>
  <c r="AD24"/>
  <c r="Y24"/>
  <c r="S24"/>
  <c r="L24"/>
  <c r="AL23"/>
  <c r="AK23"/>
  <c r="AD23"/>
  <c r="Y23"/>
  <c r="S23"/>
  <c r="L23"/>
  <c r="AL22"/>
  <c r="AK22"/>
  <c r="AD22"/>
  <c r="Y22"/>
  <c r="Z22" s="1"/>
  <c r="AF22" s="1"/>
  <c r="S22"/>
  <c r="L22"/>
  <c r="AL21"/>
  <c r="AK21"/>
  <c r="AD21"/>
  <c r="Y21"/>
  <c r="S21"/>
  <c r="L21"/>
  <c r="AL20"/>
  <c r="AK20"/>
  <c r="AD20"/>
  <c r="Y20"/>
  <c r="S20"/>
  <c r="L20"/>
  <c r="AL19"/>
  <c r="AK19"/>
  <c r="AD19"/>
  <c r="Y19"/>
  <c r="S19"/>
  <c r="L19"/>
  <c r="AL18"/>
  <c r="AK18"/>
  <c r="AD18"/>
  <c r="Y18"/>
  <c r="S18"/>
  <c r="L18"/>
  <c r="AL17"/>
  <c r="AK17"/>
  <c r="AD17"/>
  <c r="Y17"/>
  <c r="S17"/>
  <c r="L17"/>
  <c r="Z17" s="1"/>
  <c r="AL16"/>
  <c r="AK16"/>
  <c r="AD16"/>
  <c r="Y16"/>
  <c r="S16"/>
  <c r="L16"/>
  <c r="AL15"/>
  <c r="AK15"/>
  <c r="AD15"/>
  <c r="Y15"/>
  <c r="S15"/>
  <c r="L15"/>
  <c r="AL14"/>
  <c r="AK14"/>
  <c r="AD14"/>
  <c r="Y14"/>
  <c r="S14"/>
  <c r="L14"/>
  <c r="AL13"/>
  <c r="AK13"/>
  <c r="AD13"/>
  <c r="Y13"/>
  <c r="S13"/>
  <c r="L13"/>
  <c r="AL12"/>
  <c r="AK12"/>
  <c r="AD12"/>
  <c r="Y12"/>
  <c r="S12"/>
  <c r="L12"/>
  <c r="AL11"/>
  <c r="AK11"/>
  <c r="AD11"/>
  <c r="Y11"/>
  <c r="S11"/>
  <c r="L11"/>
  <c r="AD10"/>
  <c r="Y10"/>
  <c r="S10"/>
  <c r="Z10" s="1"/>
  <c r="L10"/>
  <c r="AF48" l="1"/>
  <c r="Z52"/>
  <c r="AF52" s="1"/>
  <c r="Z14"/>
  <c r="AF14" s="1"/>
  <c r="Z18"/>
  <c r="AF18" s="1"/>
  <c r="Z19"/>
  <c r="AF19" s="1"/>
  <c r="Z23"/>
  <c r="AF23" s="1"/>
  <c r="Z27"/>
  <c r="AF27" s="1"/>
  <c r="Z31"/>
  <c r="AF31" s="1"/>
  <c r="Z34"/>
  <c r="AF34" s="1"/>
  <c r="AF49"/>
  <c r="AL33"/>
  <c r="Z35"/>
  <c r="AF35" s="1"/>
  <c r="Z40"/>
  <c r="AJ40" s="1"/>
  <c r="Z53"/>
  <c r="Z11"/>
  <c r="AJ11" s="1"/>
  <c r="Z12"/>
  <c r="AF12" s="1"/>
  <c r="Z15"/>
  <c r="AF15" s="1"/>
  <c r="Z20"/>
  <c r="AF20" s="1"/>
  <c r="Z24"/>
  <c r="AF24" s="1"/>
  <c r="Z32"/>
  <c r="AF32" s="1"/>
  <c r="Z13"/>
  <c r="AJ35" s="1"/>
  <c r="Z16"/>
  <c r="AF16" s="1"/>
  <c r="Z21"/>
  <c r="AF21" s="1"/>
  <c r="Z25"/>
  <c r="AF25" s="1"/>
  <c r="Z33"/>
  <c r="AF33" s="1"/>
  <c r="AF10"/>
  <c r="AF29"/>
  <c r="Z29"/>
  <c r="Z38"/>
  <c r="AF38" s="1"/>
  <c r="AF46"/>
  <c r="AF17"/>
  <c r="AF53"/>
  <c r="AF28"/>
  <c r="AF43"/>
  <c r="AF59"/>
  <c r="AF58"/>
  <c r="AF50"/>
  <c r="AF51"/>
  <c r="AJ39"/>
  <c r="AJ26" l="1"/>
  <c r="AJ53"/>
  <c r="AJ32"/>
  <c r="AJ27"/>
  <c r="AJ42"/>
  <c r="AJ49"/>
  <c r="AF13"/>
  <c r="AJ14"/>
  <c r="AJ48"/>
  <c r="AJ43"/>
  <c r="AJ57"/>
  <c r="AJ13"/>
  <c r="AJ22"/>
  <c r="AJ58"/>
  <c r="AJ51"/>
  <c r="AJ36"/>
  <c r="AJ54"/>
  <c r="AJ25"/>
  <c r="AF40"/>
  <c r="AJ30"/>
  <c r="AJ15"/>
  <c r="AJ33"/>
  <c r="AJ59"/>
  <c r="AJ44"/>
  <c r="AJ21"/>
  <c r="AJ24"/>
  <c r="AJ19"/>
  <c r="AJ29"/>
  <c r="AJ47"/>
  <c r="AJ34"/>
  <c r="AJ55"/>
  <c r="AJ20"/>
  <c r="AJ45"/>
  <c r="AJ50"/>
  <c r="AJ28"/>
  <c r="AJ56"/>
  <c r="AJ38"/>
  <c r="AJ23"/>
  <c r="AJ41"/>
  <c r="AF11"/>
  <c r="AJ52"/>
  <c r="AJ37"/>
  <c r="AJ17"/>
  <c r="AJ46"/>
  <c r="AJ31"/>
  <c r="AJ16"/>
  <c r="AJ18"/>
  <c r="AJ12"/>
</calcChain>
</file>

<file path=xl/sharedStrings.xml><?xml version="1.0" encoding="utf-8"?>
<sst xmlns="http://schemas.openxmlformats.org/spreadsheetml/2006/main" count="186" uniqueCount="146">
  <si>
    <t>Krajské kolo biologické olympiády kategorie B - středočeský kraj</t>
  </si>
  <si>
    <t>Klíč pro stanovení pořadí soutěžících</t>
  </si>
  <si>
    <t>Při rovnosti bodů na více místech rozhoduje vyšší počet bodů v tomto pořadí:</t>
  </si>
  <si>
    <t>Biologická olympiáda - kategorie B - krajské kolo - Středočeský kraj - 6.4.2018 - GVBT Slaný</t>
  </si>
  <si>
    <t>1. součet úloh praktické části,</t>
  </si>
  <si>
    <t>2. test všeobecných biologických vědomostí,</t>
  </si>
  <si>
    <t>Kód   soutěžícího</t>
  </si>
  <si>
    <t>Prakticko-teoretická část</t>
  </si>
  <si>
    <t>Poznávačka</t>
  </si>
  <si>
    <t>Test</t>
  </si>
  <si>
    <t>Celkem</t>
  </si>
  <si>
    <t>Pořadí</t>
  </si>
  <si>
    <t>3. speciální určování přírodnin.</t>
  </si>
  <si>
    <t>Úloha č. 1</t>
  </si>
  <si>
    <t>Úloha č. 2</t>
  </si>
  <si>
    <t>Úloha č. 3</t>
  </si>
  <si>
    <t>celkem za prakticko teoretickou část</t>
  </si>
  <si>
    <t>(při shodě Pořadí)</t>
  </si>
  <si>
    <t>Udržování homeotáy na buněčné úrovni</t>
  </si>
  <si>
    <t>Odpadní vody</t>
  </si>
  <si>
    <t>Trávení defekace u hmyzu</t>
  </si>
  <si>
    <t>Rostliny</t>
  </si>
  <si>
    <t>Živočichové</t>
  </si>
  <si>
    <t>Speciální</t>
  </si>
  <si>
    <t>Pořadí prakt</t>
  </si>
  <si>
    <t>Pořadí test</t>
  </si>
  <si>
    <t>Pořadí spec</t>
  </si>
  <si>
    <t>Jméno</t>
  </si>
  <si>
    <t>Příjmení</t>
  </si>
  <si>
    <t>Škola</t>
  </si>
  <si>
    <t>-----------</t>
  </si>
  <si>
    <t xml:space="preserve"> -----------</t>
  </si>
  <si>
    <t>Kamila</t>
  </si>
  <si>
    <t>Kubánková</t>
  </si>
  <si>
    <t>Gymnázium Benešov</t>
  </si>
  <si>
    <t>Cinertová</t>
  </si>
  <si>
    <t>Gymnázium Václava Beneše Třebízského Slaný</t>
  </si>
  <si>
    <t>Karel</t>
  </si>
  <si>
    <t>Heger</t>
  </si>
  <si>
    <t>Barbora</t>
  </si>
  <si>
    <t>Marešová</t>
  </si>
  <si>
    <t>Gymnázium J.Ortena Kutná Hora</t>
  </si>
  <si>
    <t>Adam</t>
  </si>
  <si>
    <t>Nainar</t>
  </si>
  <si>
    <t>Gymnázium Hostivice</t>
  </si>
  <si>
    <t>Kašparová</t>
  </si>
  <si>
    <t>Gymnázium Kladno</t>
  </si>
  <si>
    <t>Lucie</t>
  </si>
  <si>
    <t>Rejfková</t>
  </si>
  <si>
    <t>Církevní gymnázium v Kutné Hoře</t>
  </si>
  <si>
    <t>Tereza</t>
  </si>
  <si>
    <t>Humlová</t>
  </si>
  <si>
    <t>Gymnázium Příbram</t>
  </si>
  <si>
    <t>Marie</t>
  </si>
  <si>
    <t>Gregůrková</t>
  </si>
  <si>
    <t>Gymnázium J.Barranda Beroun</t>
  </si>
  <si>
    <t>Kateřina</t>
  </si>
  <si>
    <t>Podlucká</t>
  </si>
  <si>
    <t>Gymnázium Říčany</t>
  </si>
  <si>
    <t>Karolina</t>
  </si>
  <si>
    <t>Helemiková</t>
  </si>
  <si>
    <t>Gymnázium J. Palacha Mělník</t>
  </si>
  <si>
    <t>Ondřej</t>
  </si>
  <si>
    <t>Poncar</t>
  </si>
  <si>
    <t>Šárka</t>
  </si>
  <si>
    <t>Lišková</t>
  </si>
  <si>
    <t>Jan</t>
  </si>
  <si>
    <t>Tučan</t>
  </si>
  <si>
    <t>Bára</t>
  </si>
  <si>
    <t>Bičáková</t>
  </si>
  <si>
    <t>Gymnázium B.Hrabala Nymburk</t>
  </si>
  <si>
    <t>Marta</t>
  </si>
  <si>
    <t>Čablíková</t>
  </si>
  <si>
    <t>Michaela</t>
  </si>
  <si>
    <t>Nedavašková</t>
  </si>
  <si>
    <t>Aneta</t>
  </si>
  <si>
    <t>Loužecká</t>
  </si>
  <si>
    <t>Dvořákovo gymnázium a SOŠE Kral.n.Vltavou</t>
  </si>
  <si>
    <t>Richterová</t>
  </si>
  <si>
    <t>Gymnázium J.S.Machara Brandýs nad Labem</t>
  </si>
  <si>
    <t>Jarek</t>
  </si>
  <si>
    <t>Požár</t>
  </si>
  <si>
    <t>Gymnázium Zikmunda Wintra Rakovník</t>
  </si>
  <si>
    <t>Šimon</t>
  </si>
  <si>
    <t>Karban</t>
  </si>
  <si>
    <t>Gymnázium Dr.J.Pekaře Ml. Boleslav</t>
  </si>
  <si>
    <t>Vacková</t>
  </si>
  <si>
    <t>Gymnázium pod Svatou Horou Příbram</t>
  </si>
  <si>
    <t>Lukáš</t>
  </si>
  <si>
    <t>Vopalecký</t>
  </si>
  <si>
    <t>Kristýna</t>
  </si>
  <si>
    <t>Legnerová</t>
  </si>
  <si>
    <t>SZŠ a SOŠ Poděbrady, příspěvková organizace</t>
  </si>
  <si>
    <t>Klára</t>
  </si>
  <si>
    <t>Dědinová</t>
  </si>
  <si>
    <t>Markéta</t>
  </si>
  <si>
    <t>Solarová</t>
  </si>
  <si>
    <t>Miroslav</t>
  </si>
  <si>
    <t>Krameš</t>
  </si>
  <si>
    <t>Gymnázium a SOŠE Sedlčany</t>
  </si>
  <si>
    <t>Matouš</t>
  </si>
  <si>
    <t>Gottvald</t>
  </si>
  <si>
    <t>Gymnázium Mladá Boleslav</t>
  </si>
  <si>
    <t>Pastýříková</t>
  </si>
  <si>
    <t>Pazderková</t>
  </si>
  <si>
    <t>Josef</t>
  </si>
  <si>
    <t>Chaloupka</t>
  </si>
  <si>
    <t>Gymnázium Vlašim</t>
  </si>
  <si>
    <t>Martin</t>
  </si>
  <si>
    <t>Trojan</t>
  </si>
  <si>
    <t>Helena</t>
  </si>
  <si>
    <t>Radochlibová</t>
  </si>
  <si>
    <t>VOŠ a SZeŠ Benešov</t>
  </si>
  <si>
    <t>Matěj</t>
  </si>
  <si>
    <t>Vnenčák</t>
  </si>
  <si>
    <t>Sabina</t>
  </si>
  <si>
    <t>Batalová</t>
  </si>
  <si>
    <t>Votipková</t>
  </si>
  <si>
    <t>Gymnázium F.Palackého Neratovice</t>
  </si>
  <si>
    <t>Horáková</t>
  </si>
  <si>
    <t>Gymnázium Mnichovo Hradiště</t>
  </si>
  <si>
    <t>Natalie</t>
  </si>
  <si>
    <t>Topinková</t>
  </si>
  <si>
    <t>Sportovní Gymnázium Kladno</t>
  </si>
  <si>
    <t>Petr</t>
  </si>
  <si>
    <t>Súkeník</t>
  </si>
  <si>
    <t>SZŠ Brandýs nad Labem</t>
  </si>
  <si>
    <t>Libor</t>
  </si>
  <si>
    <t>Prchal</t>
  </si>
  <si>
    <t>Gymnázium Český Brod</t>
  </si>
  <si>
    <t>Zuzana</t>
  </si>
  <si>
    <t>Řezáčová</t>
  </si>
  <si>
    <t>Veronika</t>
  </si>
  <si>
    <t>Kotlanová</t>
  </si>
  <si>
    <t>Rátonyi</t>
  </si>
  <si>
    <t>Eliška</t>
  </si>
  <si>
    <t>Honzáková</t>
  </si>
  <si>
    <t>SZeŠ Čáslav</t>
  </si>
  <si>
    <t>Vendula</t>
  </si>
  <si>
    <t>Mařasová</t>
  </si>
  <si>
    <t>Simona</t>
  </si>
  <si>
    <t>Koubová</t>
  </si>
  <si>
    <t>Srba</t>
  </si>
  <si>
    <t>Lebeda</t>
  </si>
  <si>
    <t>Magdaléna</t>
  </si>
  <si>
    <t>Turínská</t>
  </si>
</sst>
</file>

<file path=xl/styles.xml><?xml version="1.0" encoding="utf-8"?>
<styleSheet xmlns="http://schemas.openxmlformats.org/spreadsheetml/2006/main">
  <numFmts count="1">
    <numFmt numFmtId="164" formatCode="0.0"/>
  </numFmts>
  <fonts count="12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4"/>
      <name val="Arial"/>
      <family val="2"/>
      <charset val="238"/>
    </font>
    <font>
      <b/>
      <sz val="20"/>
      <color indexed="8"/>
      <name val="Calibri"/>
      <family val="2"/>
      <charset val="238"/>
    </font>
    <font>
      <u/>
      <sz val="11"/>
      <color theme="1"/>
      <name val="Calibri"/>
      <family val="2"/>
      <charset val="238"/>
      <scheme val="minor"/>
    </font>
    <font>
      <sz val="18"/>
      <color indexed="8"/>
      <name val="Calibri"/>
      <family val="2"/>
      <charset val="238"/>
    </font>
    <font>
      <b/>
      <i/>
      <sz val="10"/>
      <name val="Arial"/>
      <family val="2"/>
      <charset val="238"/>
    </font>
    <font>
      <b/>
      <sz val="16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color theme="1"/>
      <name val="Arial CE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0" fillId="0" borderId="0"/>
  </cellStyleXfs>
  <cellXfs count="186">
    <xf numFmtId="0" fontId="0" fillId="0" borderId="0" xfId="0"/>
    <xf numFmtId="0" fontId="2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1" applyFont="1"/>
    <xf numFmtId="0" fontId="5" fillId="0" borderId="0" xfId="0" applyFont="1"/>
    <xf numFmtId="0" fontId="0" fillId="0" borderId="0" xfId="0" applyBorder="1"/>
    <xf numFmtId="0" fontId="6" fillId="0" borderId="0" xfId="1" applyFont="1"/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 textRotation="90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textRotation="90"/>
    </xf>
    <xf numFmtId="0" fontId="3" fillId="5" borderId="9" xfId="0" applyFont="1" applyFill="1" applyBorder="1" applyAlignment="1">
      <alignment horizontal="center" vertical="center" textRotation="90"/>
    </xf>
    <xf numFmtId="0" fontId="8" fillId="0" borderId="1" xfId="0" applyFont="1" applyBorder="1" applyAlignment="1">
      <alignment horizontal="center" vertical="center" textRotation="90"/>
    </xf>
    <xf numFmtId="0" fontId="7" fillId="0" borderId="10" xfId="0" applyFont="1" applyBorder="1" applyAlignment="1">
      <alignment horizontal="center" vertical="center" textRotation="90"/>
    </xf>
    <xf numFmtId="0" fontId="3" fillId="0" borderId="9" xfId="0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textRotation="90" wrapText="1"/>
    </xf>
    <xf numFmtId="0" fontId="3" fillId="3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 textRotation="90"/>
    </xf>
    <xf numFmtId="0" fontId="3" fillId="5" borderId="0" xfId="0" applyFont="1" applyFill="1" applyBorder="1" applyAlignment="1">
      <alignment horizontal="center" vertical="center" textRotation="90"/>
    </xf>
    <xf numFmtId="0" fontId="8" fillId="0" borderId="10" xfId="0" applyFont="1" applyBorder="1" applyAlignment="1">
      <alignment horizontal="center" vertical="center" textRotation="90"/>
    </xf>
    <xf numFmtId="0" fontId="9" fillId="0" borderId="0" xfId="0" applyFont="1" applyAlignment="1">
      <alignment horizontal="center" vertical="center"/>
    </xf>
    <xf numFmtId="0" fontId="9" fillId="0" borderId="10" xfId="0" applyFont="1" applyBorder="1" applyAlignment="1">
      <alignment horizontal="center" vertical="center" textRotation="90"/>
    </xf>
    <xf numFmtId="0" fontId="2" fillId="0" borderId="0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textRotation="90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27" xfId="0" applyFont="1" applyBorder="1" applyAlignment="1">
      <alignment horizontal="center" vertical="center" textRotation="90"/>
    </xf>
    <xf numFmtId="0" fontId="2" fillId="0" borderId="9" xfId="0" applyFont="1" applyBorder="1" applyAlignment="1">
      <alignment horizontal="center" vertical="center" textRotation="90"/>
    </xf>
    <xf numFmtId="0" fontId="2" fillId="0" borderId="28" xfId="0" applyFont="1" applyBorder="1" applyAlignment="1">
      <alignment horizontal="center" vertical="center" textRotation="90"/>
    </xf>
    <xf numFmtId="0" fontId="2" fillId="3" borderId="9" xfId="0" applyFont="1" applyFill="1" applyBorder="1" applyAlignment="1">
      <alignment horizontal="center" vertical="center" textRotation="90" wrapText="1"/>
    </xf>
    <xf numFmtId="0" fontId="2" fillId="2" borderId="29" xfId="0" applyFont="1" applyFill="1" applyBorder="1" applyAlignment="1">
      <alignment horizontal="center" vertical="center" textRotation="90" wrapText="1"/>
    </xf>
    <xf numFmtId="0" fontId="2" fillId="4" borderId="30" xfId="0" applyFont="1" applyFill="1" applyBorder="1" applyAlignment="1">
      <alignment horizontal="center" vertical="center" textRotation="90"/>
    </xf>
    <xf numFmtId="0" fontId="2" fillId="3" borderId="31" xfId="0" applyFont="1" applyFill="1" applyBorder="1" applyAlignment="1">
      <alignment horizontal="center" vertical="center" textRotation="90" wrapText="1"/>
    </xf>
    <xf numFmtId="0" fontId="2" fillId="0" borderId="32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9" fillId="0" borderId="30" xfId="0" quotePrefix="1" applyFont="1" applyFill="1" applyBorder="1" applyAlignment="1">
      <alignment horizontal="center"/>
    </xf>
    <xf numFmtId="0" fontId="0" fillId="0" borderId="23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6" borderId="30" xfId="0" applyFill="1" applyBorder="1" applyAlignment="1">
      <alignment horizontal="center" vertical="center"/>
    </xf>
    <xf numFmtId="0" fontId="0" fillId="6" borderId="30" xfId="0" applyFill="1" applyBorder="1" applyAlignment="1">
      <alignment horizontal="center"/>
    </xf>
    <xf numFmtId="0" fontId="0" fillId="2" borderId="33" xfId="0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3" borderId="33" xfId="0" applyFill="1" applyBorder="1" applyAlignment="1">
      <alignment horizontal="center"/>
    </xf>
    <xf numFmtId="0" fontId="0" fillId="4" borderId="30" xfId="0" applyFill="1" applyBorder="1" applyAlignment="1">
      <alignment horizontal="center" vertical="center"/>
    </xf>
    <xf numFmtId="0" fontId="0" fillId="5" borderId="33" xfId="0" applyFill="1" applyBorder="1" applyAlignment="1">
      <alignment horizontal="center" vertical="center"/>
    </xf>
    <xf numFmtId="0" fontId="9" fillId="0" borderId="30" xfId="0" quotePrefix="1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0" fillId="0" borderId="5" xfId="2" applyFont="1" applyBorder="1" applyAlignment="1">
      <alignment horizontal="left" vertical="top"/>
    </xf>
    <xf numFmtId="0" fontId="10" fillId="0" borderId="7" xfId="2" applyFont="1" applyBorder="1" applyAlignment="1">
      <alignment horizontal="left" vertical="top"/>
    </xf>
    <xf numFmtId="0" fontId="10" fillId="0" borderId="7" xfId="2" applyFont="1" applyBorder="1" applyAlignment="1">
      <alignment horizontal="left" vertical="center"/>
    </xf>
    <xf numFmtId="0" fontId="2" fillId="0" borderId="34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6" borderId="34" xfId="0" applyFill="1" applyBorder="1" applyAlignment="1">
      <alignment horizontal="center" vertical="center"/>
    </xf>
    <xf numFmtId="164" fontId="0" fillId="0" borderId="6" xfId="0" applyNumberFormat="1" applyFill="1" applyBorder="1" applyAlignment="1">
      <alignment horizontal="center"/>
    </xf>
    <xf numFmtId="164" fontId="0" fillId="0" borderId="7" xfId="0" applyNumberFormat="1" applyFill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64" fontId="0" fillId="0" borderId="8" xfId="0" applyNumberFormat="1" applyFill="1" applyBorder="1" applyAlignment="1">
      <alignment horizontal="center"/>
    </xf>
    <xf numFmtId="164" fontId="0" fillId="6" borderId="34" xfId="0" applyNumberFormat="1" applyFill="1" applyBorder="1" applyAlignment="1">
      <alignment horizontal="center" vertical="center"/>
    </xf>
    <xf numFmtId="0" fontId="0" fillId="6" borderId="34" xfId="0" applyFill="1" applyBorder="1" applyAlignment="1">
      <alignment horizontal="center"/>
    </xf>
    <xf numFmtId="0" fontId="0" fillId="2" borderId="35" xfId="0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3" borderId="35" xfId="0" applyFill="1" applyBorder="1" applyAlignment="1">
      <alignment horizontal="center"/>
    </xf>
    <xf numFmtId="0" fontId="0" fillId="4" borderId="34" xfId="0" applyFill="1" applyBorder="1" applyAlignment="1">
      <alignment horizontal="center"/>
    </xf>
    <xf numFmtId="0" fontId="0" fillId="5" borderId="35" xfId="0" applyFill="1" applyBorder="1" applyAlignment="1">
      <alignment horizontal="center"/>
    </xf>
    <xf numFmtId="0" fontId="9" fillId="0" borderId="34" xfId="0" applyFont="1" applyBorder="1" applyAlignment="1">
      <alignment horizontal="center"/>
    </xf>
    <xf numFmtId="0" fontId="0" fillId="0" borderId="37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10" fillId="0" borderId="39" xfId="2" applyFont="1" applyBorder="1" applyAlignment="1">
      <alignment horizontal="left" vertical="top"/>
    </xf>
    <xf numFmtId="0" fontId="10" fillId="0" borderId="40" xfId="2" applyFont="1" applyBorder="1" applyAlignment="1">
      <alignment horizontal="left" vertical="top"/>
    </xf>
    <xf numFmtId="0" fontId="10" fillId="0" borderId="40" xfId="2" applyFont="1" applyBorder="1" applyAlignment="1">
      <alignment horizontal="left"/>
    </xf>
    <xf numFmtId="0" fontId="2" fillId="0" borderId="41" xfId="0" applyFont="1" applyFill="1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6" borderId="44" xfId="0" applyFill="1" applyBorder="1" applyAlignment="1">
      <alignment horizontal="center" vertical="center"/>
    </xf>
    <xf numFmtId="164" fontId="0" fillId="0" borderId="42" xfId="0" applyNumberFormat="1" applyFill="1" applyBorder="1" applyAlignment="1">
      <alignment horizontal="center"/>
    </xf>
    <xf numFmtId="164" fontId="0" fillId="0" borderId="40" xfId="0" applyNumberFormat="1" applyFill="1" applyBorder="1" applyAlignment="1">
      <alignment horizontal="center"/>
    </xf>
    <xf numFmtId="164" fontId="0" fillId="0" borderId="40" xfId="0" applyNumberFormat="1" applyBorder="1" applyAlignment="1">
      <alignment horizontal="center"/>
    </xf>
    <xf numFmtId="164" fontId="0" fillId="0" borderId="43" xfId="0" applyNumberFormat="1" applyFill="1" applyBorder="1" applyAlignment="1">
      <alignment horizontal="center"/>
    </xf>
    <xf numFmtId="164" fontId="0" fillId="6" borderId="44" xfId="0" applyNumberFormat="1" applyFill="1" applyBorder="1" applyAlignment="1">
      <alignment horizontal="center" vertical="center"/>
    </xf>
    <xf numFmtId="0" fontId="0" fillId="6" borderId="44" xfId="0" applyFill="1" applyBorder="1" applyAlignment="1">
      <alignment horizontal="center"/>
    </xf>
    <xf numFmtId="0" fontId="0" fillId="2" borderId="45" xfId="0" applyFill="1" applyBorder="1" applyAlignment="1">
      <alignment horizontal="center" vertical="center"/>
    </xf>
    <xf numFmtId="0" fontId="0" fillId="0" borderId="39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3" borderId="45" xfId="0" applyFill="1" applyBorder="1" applyAlignment="1">
      <alignment horizontal="center"/>
    </xf>
    <xf numFmtId="0" fontId="0" fillId="4" borderId="44" xfId="0" applyFill="1" applyBorder="1" applyAlignment="1">
      <alignment horizontal="center"/>
    </xf>
    <xf numFmtId="0" fontId="0" fillId="5" borderId="45" xfId="0" applyFill="1" applyBorder="1" applyAlignment="1">
      <alignment horizontal="center"/>
    </xf>
    <xf numFmtId="0" fontId="9" fillId="0" borderId="44" xfId="0" applyFont="1" applyBorder="1" applyAlignment="1">
      <alignment horizontal="center"/>
    </xf>
    <xf numFmtId="0" fontId="0" fillId="0" borderId="47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10" fillId="0" borderId="40" xfId="2" applyFont="1" applyBorder="1" applyAlignment="1">
      <alignment horizontal="left" vertical="center"/>
    </xf>
    <xf numFmtId="0" fontId="10" fillId="0" borderId="39" xfId="2" applyBorder="1" applyAlignment="1">
      <alignment horizontal="left"/>
    </xf>
    <xf numFmtId="0" fontId="10" fillId="0" borderId="40" xfId="2" applyBorder="1" applyAlignment="1">
      <alignment horizontal="left"/>
    </xf>
    <xf numFmtId="0" fontId="9" fillId="0" borderId="0" xfId="0" applyFont="1"/>
    <xf numFmtId="0" fontId="10" fillId="0" borderId="39" xfId="2" applyBorder="1" applyAlignment="1">
      <alignment horizontal="left" vertical="top"/>
    </xf>
    <xf numFmtId="0" fontId="10" fillId="0" borderId="40" xfId="2" applyBorder="1" applyAlignment="1">
      <alignment horizontal="left" vertical="top"/>
    </xf>
    <xf numFmtId="0" fontId="10" fillId="0" borderId="39" xfId="2" applyFont="1" applyBorder="1" applyAlignment="1">
      <alignment horizontal="left"/>
    </xf>
    <xf numFmtId="0" fontId="10" fillId="0" borderId="49" xfId="2" applyBorder="1" applyAlignment="1">
      <alignment horizontal="left"/>
    </xf>
    <xf numFmtId="0" fontId="10" fillId="0" borderId="21" xfId="2" applyBorder="1" applyAlignment="1">
      <alignment horizontal="left"/>
    </xf>
    <xf numFmtId="0" fontId="10" fillId="0" borderId="49" xfId="2" applyFont="1" applyBorder="1" applyAlignment="1">
      <alignment horizontal="left" vertical="top"/>
    </xf>
    <xf numFmtId="0" fontId="10" fillId="0" borderId="21" xfId="2" applyFont="1" applyBorder="1" applyAlignment="1">
      <alignment horizontal="left" vertical="top"/>
    </xf>
    <xf numFmtId="0" fontId="10" fillId="0" borderId="39" xfId="2" applyFont="1" applyBorder="1" applyAlignment="1">
      <alignment horizontal="left" vertical="center"/>
    </xf>
    <xf numFmtId="0" fontId="10" fillId="0" borderId="50" xfId="2" applyFont="1" applyBorder="1" applyAlignment="1">
      <alignment horizontal="left" vertical="center"/>
    </xf>
    <xf numFmtId="0" fontId="10" fillId="0" borderId="50" xfId="2" applyBorder="1" applyAlignment="1">
      <alignment horizontal="left" vertical="center"/>
    </xf>
    <xf numFmtId="0" fontId="0" fillId="0" borderId="0" xfId="0" applyFill="1"/>
    <xf numFmtId="0" fontId="11" fillId="0" borderId="39" xfId="2" applyFont="1" applyBorder="1" applyAlignment="1">
      <alignment horizontal="left" vertical="top"/>
    </xf>
    <xf numFmtId="0" fontId="11" fillId="0" borderId="40" xfId="2" applyFont="1" applyBorder="1" applyAlignment="1">
      <alignment horizontal="left" vertical="top"/>
    </xf>
    <xf numFmtId="0" fontId="10" fillId="0" borderId="49" xfId="2" applyBorder="1" applyAlignment="1">
      <alignment horizontal="left" vertical="center"/>
    </xf>
    <xf numFmtId="0" fontId="10" fillId="0" borderId="21" xfId="2" applyBorder="1" applyAlignment="1">
      <alignment horizontal="left" vertical="center"/>
    </xf>
    <xf numFmtId="0" fontId="10" fillId="0" borderId="49" xfId="2" applyBorder="1" applyAlignment="1">
      <alignment horizontal="left" vertical="top"/>
    </xf>
    <xf numFmtId="0" fontId="10" fillId="0" borderId="21" xfId="2" applyBorder="1" applyAlignment="1">
      <alignment horizontal="left" vertical="top"/>
    </xf>
    <xf numFmtId="0" fontId="10" fillId="0" borderId="40" xfId="2" applyBorder="1" applyAlignment="1">
      <alignment horizontal="left" vertical="center"/>
    </xf>
    <xf numFmtId="0" fontId="11" fillId="0" borderId="49" xfId="2" applyFont="1" applyBorder="1" applyAlignment="1">
      <alignment horizontal="left" vertical="top"/>
    </xf>
    <xf numFmtId="0" fontId="11" fillId="0" borderId="21" xfId="2" applyFont="1" applyBorder="1" applyAlignment="1">
      <alignment horizontal="left" vertical="top"/>
    </xf>
    <xf numFmtId="0" fontId="2" fillId="0" borderId="10" xfId="0" applyFont="1" applyFill="1" applyBorder="1" applyAlignment="1">
      <alignment horizontal="center"/>
    </xf>
    <xf numFmtId="0" fontId="2" fillId="0" borderId="44" xfId="0" applyFont="1" applyFill="1" applyBorder="1" applyAlignment="1">
      <alignment horizontal="center"/>
    </xf>
    <xf numFmtId="0" fontId="2" fillId="0" borderId="53" xfId="0" applyFont="1" applyFill="1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6" borderId="53" xfId="0" applyFill="1" applyBorder="1" applyAlignment="1">
      <alignment horizontal="center" vertical="center"/>
    </xf>
    <xf numFmtId="164" fontId="0" fillId="0" borderId="54" xfId="0" applyNumberFormat="1" applyFill="1" applyBorder="1" applyAlignment="1">
      <alignment horizontal="center"/>
    </xf>
    <xf numFmtId="164" fontId="0" fillId="0" borderId="52" xfId="0" applyNumberFormat="1" applyFill="1" applyBorder="1" applyAlignment="1">
      <alignment horizontal="center"/>
    </xf>
    <xf numFmtId="164" fontId="0" fillId="0" borderId="52" xfId="0" applyNumberFormat="1" applyBorder="1" applyAlignment="1">
      <alignment horizontal="center"/>
    </xf>
    <xf numFmtId="164" fontId="0" fillId="0" borderId="22" xfId="0" applyNumberFormat="1" applyFill="1" applyBorder="1" applyAlignment="1">
      <alignment horizontal="center"/>
    </xf>
    <xf numFmtId="164" fontId="0" fillId="6" borderId="53" xfId="0" applyNumberFormat="1" applyFill="1" applyBorder="1" applyAlignment="1">
      <alignment horizontal="center" vertical="center"/>
    </xf>
    <xf numFmtId="0" fontId="0" fillId="6" borderId="53" xfId="0" applyFill="1" applyBorder="1" applyAlignment="1">
      <alignment horizontal="center"/>
    </xf>
    <xf numFmtId="0" fontId="0" fillId="2" borderId="55" xfId="0" applyFill="1" applyBorder="1" applyAlignment="1">
      <alignment horizontal="center" vertical="center"/>
    </xf>
    <xf numFmtId="0" fontId="0" fillId="0" borderId="51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3" borderId="55" xfId="0" applyFill="1" applyBorder="1" applyAlignment="1">
      <alignment horizontal="center"/>
    </xf>
    <xf numFmtId="0" fontId="0" fillId="4" borderId="53" xfId="0" applyFill="1" applyBorder="1" applyAlignment="1">
      <alignment horizontal="center"/>
    </xf>
    <xf numFmtId="0" fontId="9" fillId="0" borderId="53" xfId="0" applyFont="1" applyBorder="1" applyAlignment="1">
      <alignment horizontal="center"/>
    </xf>
    <xf numFmtId="0" fontId="9" fillId="0" borderId="0" xfId="0" applyFont="1" applyFill="1" applyBorder="1" applyAlignment="1" applyProtection="1">
      <protection locked="0" hidden="1"/>
    </xf>
    <xf numFmtId="0" fontId="2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1" fontId="0" fillId="0" borderId="0" xfId="0" applyNumberForma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0" fillId="0" borderId="51" xfId="2" applyBorder="1" applyAlignment="1">
      <alignment horizontal="left"/>
    </xf>
    <xf numFmtId="0" fontId="10" fillId="0" borderId="52" xfId="2" applyBorder="1" applyAlignment="1">
      <alignment horizontal="left"/>
    </xf>
    <xf numFmtId="0" fontId="10" fillId="0" borderId="52" xfId="2" applyFont="1" applyBorder="1" applyAlignment="1">
      <alignment horizontal="left" vertical="center"/>
    </xf>
    <xf numFmtId="0" fontId="0" fillId="5" borderId="55" xfId="0" applyFill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0" fillId="7" borderId="0" xfId="0" applyFill="1"/>
  </cellXfs>
  <cellStyles count="3">
    <cellStyle name="normální" xfId="0" builtinId="0"/>
    <cellStyle name="normální 2" xfId="1"/>
    <cellStyle name="normální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M66"/>
  <sheetViews>
    <sheetView tabSelected="1" zoomScale="75" zoomScaleNormal="75" workbookViewId="0">
      <selection activeCell="AJ36" sqref="AJ36"/>
    </sheetView>
  </sheetViews>
  <sheetFormatPr defaultRowHeight="15"/>
  <cols>
    <col min="2" max="2" width="11.5703125" bestFit="1" customWidth="1"/>
    <col min="3" max="3" width="13.7109375" bestFit="1" customWidth="1"/>
    <col min="4" max="4" width="45.7109375" bestFit="1" customWidth="1"/>
  </cols>
  <sheetData>
    <row r="1" spans="1:38"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2"/>
      <c r="AB1" s="2"/>
      <c r="AC1" s="2"/>
      <c r="AD1" s="2"/>
      <c r="AE1" s="2"/>
      <c r="AF1" s="2"/>
      <c r="AG1" s="1"/>
      <c r="AH1" s="3"/>
      <c r="AI1" s="3"/>
      <c r="AJ1" s="3"/>
      <c r="AK1" s="3"/>
      <c r="AL1" s="3"/>
    </row>
    <row r="2" spans="1:38" ht="26.25">
      <c r="E2" s="1"/>
      <c r="F2" s="1"/>
      <c r="G2" s="3"/>
      <c r="H2" s="4"/>
      <c r="I2" s="4"/>
      <c r="J2" s="4"/>
      <c r="K2" s="4"/>
      <c r="L2" s="5" t="s">
        <v>0</v>
      </c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2"/>
      <c r="AB2" s="2"/>
      <c r="AC2" s="2"/>
      <c r="AD2" s="2"/>
      <c r="AE2" s="2"/>
      <c r="AF2" s="2"/>
      <c r="AG2" s="1"/>
      <c r="AH2" s="3"/>
      <c r="AI2" s="3"/>
      <c r="AJ2" s="3"/>
      <c r="AK2" s="3"/>
      <c r="AL2" s="3"/>
    </row>
    <row r="3" spans="1:38">
      <c r="E3" s="1"/>
      <c r="F3" s="1"/>
      <c r="G3" s="3"/>
      <c r="H3" s="2"/>
      <c r="I3" s="2"/>
      <c r="J3" s="2"/>
      <c r="K3" s="2"/>
      <c r="L3" s="7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2"/>
      <c r="AB3" s="2"/>
      <c r="AC3" s="2"/>
      <c r="AD3" s="2"/>
      <c r="AE3" s="2"/>
      <c r="AF3" s="2"/>
      <c r="AG3" s="1"/>
      <c r="AH3" s="3"/>
      <c r="AI3" s="3"/>
      <c r="AJ3" s="3"/>
      <c r="AK3" s="3"/>
      <c r="AL3" s="3"/>
    </row>
    <row r="4" spans="1:38" ht="23.25">
      <c r="E4" s="1"/>
      <c r="F4" s="2"/>
      <c r="G4" s="3"/>
      <c r="H4" s="2"/>
      <c r="I4" s="2"/>
      <c r="J4" s="2"/>
      <c r="K4" s="2"/>
      <c r="L4" s="8" t="s">
        <v>3</v>
      </c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1"/>
      <c r="AH4" s="3"/>
      <c r="AI4" s="3"/>
      <c r="AJ4" s="3"/>
      <c r="AK4" s="3"/>
      <c r="AL4" s="3"/>
    </row>
    <row r="5" spans="1:38" ht="15.75" thickBot="1">
      <c r="A5" s="185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3"/>
      <c r="AI5" s="3"/>
      <c r="AJ5" s="3"/>
      <c r="AK5" s="3"/>
      <c r="AL5" s="3"/>
    </row>
    <row r="6" spans="1:38" ht="18.75" thickBot="1">
      <c r="A6" s="185"/>
      <c r="D6" s="9"/>
      <c r="E6" s="10" t="s">
        <v>6</v>
      </c>
      <c r="F6" s="11" t="s">
        <v>7</v>
      </c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3"/>
      <c r="AA6" s="14" t="s">
        <v>8</v>
      </c>
      <c r="AB6" s="15"/>
      <c r="AC6" s="16"/>
      <c r="AD6" s="17"/>
      <c r="AE6" s="18" t="s">
        <v>9</v>
      </c>
      <c r="AF6" s="19" t="s">
        <v>10</v>
      </c>
      <c r="AG6" s="20" t="s">
        <v>11</v>
      </c>
      <c r="AH6" s="9"/>
      <c r="AI6" s="9"/>
      <c r="AJ6" s="9"/>
      <c r="AK6" s="9"/>
      <c r="AL6" s="9"/>
    </row>
    <row r="7" spans="1:38" ht="18">
      <c r="A7" s="185"/>
      <c r="D7" s="9"/>
      <c r="E7" s="21"/>
      <c r="F7" s="22" t="s">
        <v>13</v>
      </c>
      <c r="G7" s="23"/>
      <c r="H7" s="23"/>
      <c r="I7" s="23"/>
      <c r="J7" s="23"/>
      <c r="K7" s="23"/>
      <c r="L7" s="23"/>
      <c r="M7" s="24" t="s">
        <v>14</v>
      </c>
      <c r="N7" s="25"/>
      <c r="O7" s="25"/>
      <c r="P7" s="25"/>
      <c r="Q7" s="25"/>
      <c r="R7" s="25"/>
      <c r="S7" s="26"/>
      <c r="T7" s="22" t="s">
        <v>15</v>
      </c>
      <c r="U7" s="23"/>
      <c r="V7" s="23"/>
      <c r="W7" s="23"/>
      <c r="X7" s="23"/>
      <c r="Y7" s="27"/>
      <c r="Z7" s="28" t="s">
        <v>16</v>
      </c>
      <c r="AA7" s="29"/>
      <c r="AB7" s="29"/>
      <c r="AC7" s="30"/>
      <c r="AD7" s="31"/>
      <c r="AE7" s="32"/>
      <c r="AF7" s="33"/>
      <c r="AG7" s="34"/>
      <c r="AH7" s="9"/>
      <c r="AI7" s="9"/>
      <c r="AJ7" s="9"/>
      <c r="AK7" s="35" t="s">
        <v>17</v>
      </c>
      <c r="AL7" s="9"/>
    </row>
    <row r="8" spans="1:38" ht="15.75" thickBot="1">
      <c r="B8" s="9"/>
      <c r="C8" s="9"/>
      <c r="D8" s="9"/>
      <c r="E8" s="36"/>
      <c r="F8" s="37" t="s">
        <v>18</v>
      </c>
      <c r="G8" s="37"/>
      <c r="H8" s="37"/>
      <c r="I8" s="37"/>
      <c r="J8" s="37"/>
      <c r="K8" s="37"/>
      <c r="L8" s="38"/>
      <c r="M8" s="39" t="s">
        <v>19</v>
      </c>
      <c r="N8" s="40"/>
      <c r="O8" s="40"/>
      <c r="P8" s="40"/>
      <c r="Q8" s="40"/>
      <c r="R8" s="40"/>
      <c r="S8" s="41"/>
      <c r="T8" s="37" t="s">
        <v>20</v>
      </c>
      <c r="U8" s="37"/>
      <c r="V8" s="37"/>
      <c r="W8" s="37"/>
      <c r="X8" s="37"/>
      <c r="Y8" s="42"/>
      <c r="Z8" s="43"/>
      <c r="AA8" s="44"/>
      <c r="AB8" s="44"/>
      <c r="AC8" s="45"/>
      <c r="AD8" s="46"/>
      <c r="AE8" s="32"/>
      <c r="AF8" s="33"/>
      <c r="AG8" s="34"/>
      <c r="AH8" s="9"/>
      <c r="AI8" s="9"/>
      <c r="AJ8" s="9"/>
      <c r="AK8" s="9"/>
      <c r="AL8" s="9"/>
    </row>
    <row r="9" spans="1:38" ht="62.25" thickBot="1">
      <c r="B9" s="9"/>
      <c r="C9" s="9"/>
      <c r="D9" s="9"/>
      <c r="E9" s="36"/>
      <c r="F9" s="47">
        <v>1</v>
      </c>
      <c r="G9" s="48">
        <v>2</v>
      </c>
      <c r="H9" s="48">
        <v>3</v>
      </c>
      <c r="I9" s="48">
        <v>4</v>
      </c>
      <c r="J9" s="48">
        <v>5</v>
      </c>
      <c r="K9" s="49">
        <v>6</v>
      </c>
      <c r="L9" s="50" t="s">
        <v>10</v>
      </c>
      <c r="M9" s="51">
        <v>1</v>
      </c>
      <c r="N9" s="52">
        <v>2</v>
      </c>
      <c r="O9" s="52">
        <v>3</v>
      </c>
      <c r="P9" s="52">
        <v>4</v>
      </c>
      <c r="Q9" s="52">
        <v>5</v>
      </c>
      <c r="R9" s="53">
        <v>6</v>
      </c>
      <c r="S9" s="50" t="s">
        <v>10</v>
      </c>
      <c r="T9" s="54">
        <v>1</v>
      </c>
      <c r="U9" s="55">
        <v>2</v>
      </c>
      <c r="V9" s="55">
        <v>3</v>
      </c>
      <c r="W9" s="55">
        <v>4</v>
      </c>
      <c r="X9" s="56">
        <v>5</v>
      </c>
      <c r="Y9" s="50" t="s">
        <v>10</v>
      </c>
      <c r="Z9" s="57"/>
      <c r="AA9" s="58" t="s">
        <v>21</v>
      </c>
      <c r="AB9" s="59" t="s">
        <v>22</v>
      </c>
      <c r="AC9" s="60" t="s">
        <v>23</v>
      </c>
      <c r="AD9" s="61" t="s">
        <v>10</v>
      </c>
      <c r="AE9" s="32"/>
      <c r="AF9" s="33"/>
      <c r="AG9" s="34"/>
      <c r="AH9" s="9"/>
      <c r="AI9" s="9"/>
      <c r="AJ9" s="62" t="s">
        <v>24</v>
      </c>
      <c r="AK9" s="63" t="s">
        <v>25</v>
      </c>
      <c r="AL9" s="64" t="s">
        <v>26</v>
      </c>
    </row>
    <row r="10" spans="1:38" ht="15.75" thickBot="1">
      <c r="B10" s="65" t="s">
        <v>27</v>
      </c>
      <c r="C10" s="66" t="s">
        <v>28</v>
      </c>
      <c r="D10" s="184" t="s">
        <v>29</v>
      </c>
      <c r="E10" s="67" t="s">
        <v>30</v>
      </c>
      <c r="F10" s="68">
        <v>6.5</v>
      </c>
      <c r="G10" s="69">
        <v>2.5</v>
      </c>
      <c r="H10" s="69">
        <v>6</v>
      </c>
      <c r="I10" s="69">
        <v>3</v>
      </c>
      <c r="J10" s="69">
        <v>1.5</v>
      </c>
      <c r="K10" s="70">
        <v>0.5</v>
      </c>
      <c r="L10" s="71">
        <f t="shared" ref="L10:L59" si="0">SUM(F10:K10)</f>
        <v>20</v>
      </c>
      <c r="M10" s="68">
        <v>2.5</v>
      </c>
      <c r="N10" s="69">
        <v>3</v>
      </c>
      <c r="O10" s="69">
        <v>4.5</v>
      </c>
      <c r="P10" s="69">
        <v>6</v>
      </c>
      <c r="Q10" s="69">
        <v>2.5</v>
      </c>
      <c r="R10" s="70">
        <v>1.5</v>
      </c>
      <c r="S10" s="71">
        <f t="shared" ref="S10:S59" si="1">SUM(M10:R10)</f>
        <v>20</v>
      </c>
      <c r="T10" s="68">
        <v>8</v>
      </c>
      <c r="U10" s="69">
        <v>5</v>
      </c>
      <c r="V10" s="69">
        <v>1</v>
      </c>
      <c r="W10" s="69">
        <v>4</v>
      </c>
      <c r="X10" s="70">
        <v>2</v>
      </c>
      <c r="Y10" s="72">
        <f t="shared" ref="Y10:Y59" si="2">SUM(T10:X10)</f>
        <v>20</v>
      </c>
      <c r="Z10" s="73">
        <f t="shared" ref="Z10:Z59" si="3">Y10+S10+L10</f>
        <v>60</v>
      </c>
      <c r="AA10" s="74">
        <v>15</v>
      </c>
      <c r="AB10" s="69">
        <v>15</v>
      </c>
      <c r="AC10" s="75">
        <v>10</v>
      </c>
      <c r="AD10" s="76">
        <f t="shared" ref="AD10" si="4">SUM(AA10:AC10)</f>
        <v>40</v>
      </c>
      <c r="AE10" s="77">
        <v>30</v>
      </c>
      <c r="AF10" s="78">
        <f t="shared" ref="AF10:AF59" si="5">AE10+AD10+Z10</f>
        <v>130</v>
      </c>
      <c r="AG10" s="79" t="s">
        <v>30</v>
      </c>
      <c r="AH10" s="3"/>
      <c r="AI10" s="3"/>
      <c r="AJ10" s="80" t="s">
        <v>31</v>
      </c>
      <c r="AK10" s="81" t="s">
        <v>31</v>
      </c>
      <c r="AL10" s="82" t="s">
        <v>31</v>
      </c>
    </row>
    <row r="11" spans="1:38">
      <c r="B11" s="83" t="s">
        <v>32</v>
      </c>
      <c r="C11" s="84" t="s">
        <v>33</v>
      </c>
      <c r="D11" s="85" t="s">
        <v>34</v>
      </c>
      <c r="E11" s="86">
        <v>20</v>
      </c>
      <c r="F11" s="87">
        <v>5</v>
      </c>
      <c r="G11" s="88">
        <v>1.5</v>
      </c>
      <c r="H11" s="88">
        <v>5.5</v>
      </c>
      <c r="I11" s="88">
        <v>2.5</v>
      </c>
      <c r="J11" s="88">
        <v>1.5</v>
      </c>
      <c r="K11" s="89">
        <v>0.5</v>
      </c>
      <c r="L11" s="90">
        <f t="shared" si="0"/>
        <v>16.5</v>
      </c>
      <c r="M11" s="91">
        <v>2.5</v>
      </c>
      <c r="N11" s="92">
        <v>2.5</v>
      </c>
      <c r="O11" s="93">
        <v>4</v>
      </c>
      <c r="P11" s="92">
        <v>4.5</v>
      </c>
      <c r="Q11" s="92">
        <v>2.5</v>
      </c>
      <c r="R11" s="94">
        <v>1.5</v>
      </c>
      <c r="S11" s="95">
        <f t="shared" si="1"/>
        <v>17.5</v>
      </c>
      <c r="T11" s="87">
        <v>6</v>
      </c>
      <c r="U11" s="88">
        <v>3.5</v>
      </c>
      <c r="V11" s="88">
        <v>0</v>
      </c>
      <c r="W11" s="88">
        <v>2</v>
      </c>
      <c r="X11" s="89">
        <v>0</v>
      </c>
      <c r="Y11" s="96">
        <f t="shared" si="2"/>
        <v>11.5</v>
      </c>
      <c r="Z11" s="97">
        <f t="shared" si="3"/>
        <v>45.5</v>
      </c>
      <c r="AA11" s="98">
        <v>13</v>
      </c>
      <c r="AB11" s="88">
        <v>15</v>
      </c>
      <c r="AC11" s="99">
        <v>10</v>
      </c>
      <c r="AD11" s="100">
        <f t="shared" ref="AD11:AD59" si="6">SUM(AA11:AC11)</f>
        <v>38</v>
      </c>
      <c r="AE11" s="101">
        <v>22</v>
      </c>
      <c r="AF11" s="102">
        <f t="shared" si="5"/>
        <v>105.5</v>
      </c>
      <c r="AG11" s="103">
        <v>1</v>
      </c>
      <c r="AH11" s="2"/>
      <c r="AI11" s="2"/>
      <c r="AJ11" s="104">
        <f>RANK(Z11,$Z$11:$Z$59,0)</f>
        <v>4</v>
      </c>
      <c r="AK11" s="105">
        <f>RANK(AE11,$AE$11:$AE$59,0)</f>
        <v>1</v>
      </c>
      <c r="AL11" s="106">
        <f>RANK(AC11,$AC$11:$AC$59,0)</f>
        <v>1</v>
      </c>
    </row>
    <row r="12" spans="1:38">
      <c r="B12" s="107" t="s">
        <v>32</v>
      </c>
      <c r="C12" s="108" t="s">
        <v>35</v>
      </c>
      <c r="D12" s="109" t="s">
        <v>36</v>
      </c>
      <c r="E12" s="110">
        <v>31</v>
      </c>
      <c r="F12" s="111">
        <v>4.5</v>
      </c>
      <c r="G12" s="112">
        <v>1.5</v>
      </c>
      <c r="H12" s="112">
        <v>4.5</v>
      </c>
      <c r="I12" s="112">
        <v>3</v>
      </c>
      <c r="J12" s="112">
        <v>1.5</v>
      </c>
      <c r="K12" s="113">
        <v>0.5</v>
      </c>
      <c r="L12" s="114">
        <f t="shared" si="0"/>
        <v>15.5</v>
      </c>
      <c r="M12" s="115">
        <v>2</v>
      </c>
      <c r="N12" s="116">
        <v>3</v>
      </c>
      <c r="O12" s="117">
        <v>3.5</v>
      </c>
      <c r="P12" s="116">
        <v>5.5</v>
      </c>
      <c r="Q12" s="116">
        <v>2</v>
      </c>
      <c r="R12" s="118">
        <v>0.5</v>
      </c>
      <c r="S12" s="119">
        <f t="shared" si="1"/>
        <v>16.5</v>
      </c>
      <c r="T12" s="111">
        <v>7</v>
      </c>
      <c r="U12" s="112">
        <v>3.5</v>
      </c>
      <c r="V12" s="112">
        <v>0</v>
      </c>
      <c r="W12" s="112">
        <v>3</v>
      </c>
      <c r="X12" s="113">
        <v>1</v>
      </c>
      <c r="Y12" s="120">
        <f t="shared" si="2"/>
        <v>14.5</v>
      </c>
      <c r="Z12" s="121">
        <f t="shared" si="3"/>
        <v>46.5</v>
      </c>
      <c r="AA12" s="122">
        <v>14</v>
      </c>
      <c r="AB12" s="112">
        <v>15</v>
      </c>
      <c r="AC12" s="123">
        <v>8.5</v>
      </c>
      <c r="AD12" s="124">
        <f t="shared" si="6"/>
        <v>37.5</v>
      </c>
      <c r="AE12" s="125">
        <v>21</v>
      </c>
      <c r="AF12" s="126">
        <f t="shared" si="5"/>
        <v>105</v>
      </c>
      <c r="AG12" s="127">
        <v>2</v>
      </c>
      <c r="AH12" s="2"/>
      <c r="AI12" s="2"/>
      <c r="AJ12" s="128">
        <f>RANK(Z12,$Z$11:$Z$59,0)</f>
        <v>1</v>
      </c>
      <c r="AK12" s="129">
        <f>RANK(AE12,$AE$11:$AE$59,0)</f>
        <v>3</v>
      </c>
      <c r="AL12" s="130">
        <f>RANK(AC12,$AC$11:$AC$59,0)</f>
        <v>3</v>
      </c>
    </row>
    <row r="13" spans="1:38">
      <c r="B13" s="107" t="s">
        <v>37</v>
      </c>
      <c r="C13" s="108" t="s">
        <v>38</v>
      </c>
      <c r="D13" s="131" t="s">
        <v>34</v>
      </c>
      <c r="E13" s="110">
        <v>19</v>
      </c>
      <c r="F13" s="111">
        <v>6.5</v>
      </c>
      <c r="G13" s="112">
        <v>0.5</v>
      </c>
      <c r="H13" s="112">
        <v>6</v>
      </c>
      <c r="I13" s="112">
        <v>0.5</v>
      </c>
      <c r="J13" s="112">
        <v>1.5</v>
      </c>
      <c r="K13" s="113">
        <v>0.5</v>
      </c>
      <c r="L13" s="114">
        <f t="shared" si="0"/>
        <v>15.5</v>
      </c>
      <c r="M13" s="115">
        <v>2.5</v>
      </c>
      <c r="N13" s="116">
        <v>3</v>
      </c>
      <c r="O13" s="117">
        <v>4.5</v>
      </c>
      <c r="P13" s="116">
        <v>5.5</v>
      </c>
      <c r="Q13" s="116">
        <v>2</v>
      </c>
      <c r="R13" s="118">
        <v>0.5</v>
      </c>
      <c r="S13" s="119">
        <f t="shared" si="1"/>
        <v>18</v>
      </c>
      <c r="T13" s="111">
        <v>6.5</v>
      </c>
      <c r="U13" s="112">
        <v>3</v>
      </c>
      <c r="V13" s="112">
        <v>1</v>
      </c>
      <c r="W13" s="112">
        <v>2</v>
      </c>
      <c r="X13" s="113">
        <v>0.5</v>
      </c>
      <c r="Y13" s="120">
        <f t="shared" si="2"/>
        <v>13</v>
      </c>
      <c r="Z13" s="121">
        <f t="shared" si="3"/>
        <v>46.5</v>
      </c>
      <c r="AA13" s="122">
        <v>15</v>
      </c>
      <c r="AB13" s="112">
        <v>15</v>
      </c>
      <c r="AC13" s="123">
        <v>7.5</v>
      </c>
      <c r="AD13" s="124">
        <f t="shared" si="6"/>
        <v>37.5</v>
      </c>
      <c r="AE13" s="125">
        <v>20</v>
      </c>
      <c r="AF13" s="126">
        <f t="shared" si="5"/>
        <v>104</v>
      </c>
      <c r="AG13" s="127">
        <v>3</v>
      </c>
      <c r="AH13" s="2"/>
      <c r="AI13" s="2"/>
      <c r="AJ13" s="128">
        <f>RANK(Z13,$Z$11:$Z$59,0)</f>
        <v>1</v>
      </c>
      <c r="AK13" s="129">
        <f>RANK(AE13,$AE$11:$AE$59,0)</f>
        <v>4</v>
      </c>
      <c r="AL13" s="130">
        <f>RANK(AC13,$AC$11:$AC$59,0)</f>
        <v>8</v>
      </c>
    </row>
    <row r="14" spans="1:38">
      <c r="B14" s="132" t="s">
        <v>39</v>
      </c>
      <c r="C14" s="133" t="s">
        <v>40</v>
      </c>
      <c r="D14" s="109" t="s">
        <v>41</v>
      </c>
      <c r="E14" s="110">
        <v>47</v>
      </c>
      <c r="F14" s="111">
        <v>6</v>
      </c>
      <c r="G14" s="112">
        <v>0</v>
      </c>
      <c r="H14" s="112">
        <v>2</v>
      </c>
      <c r="I14" s="112">
        <v>2.5</v>
      </c>
      <c r="J14" s="112">
        <v>1.5</v>
      </c>
      <c r="K14" s="113">
        <v>0.5</v>
      </c>
      <c r="L14" s="114">
        <f t="shared" si="0"/>
        <v>12.5</v>
      </c>
      <c r="M14" s="115">
        <v>2.5</v>
      </c>
      <c r="N14" s="116">
        <v>3</v>
      </c>
      <c r="O14" s="117">
        <v>2.5</v>
      </c>
      <c r="P14" s="116">
        <v>3</v>
      </c>
      <c r="Q14" s="116">
        <v>2</v>
      </c>
      <c r="R14" s="118">
        <v>1.5</v>
      </c>
      <c r="S14" s="119">
        <f t="shared" si="1"/>
        <v>14.5</v>
      </c>
      <c r="T14" s="111">
        <v>6.5</v>
      </c>
      <c r="U14" s="112">
        <v>2.5</v>
      </c>
      <c r="V14" s="112">
        <v>1</v>
      </c>
      <c r="W14" s="112">
        <v>3</v>
      </c>
      <c r="X14" s="113">
        <v>1</v>
      </c>
      <c r="Y14" s="120">
        <f t="shared" si="2"/>
        <v>14</v>
      </c>
      <c r="Z14" s="121">
        <f t="shared" si="3"/>
        <v>41</v>
      </c>
      <c r="AA14" s="122">
        <v>12.5</v>
      </c>
      <c r="AB14" s="112">
        <v>14</v>
      </c>
      <c r="AC14" s="123">
        <v>7.5</v>
      </c>
      <c r="AD14" s="124">
        <f t="shared" si="6"/>
        <v>34</v>
      </c>
      <c r="AE14" s="125">
        <v>17.5</v>
      </c>
      <c r="AF14" s="126">
        <f t="shared" si="5"/>
        <v>92.5</v>
      </c>
      <c r="AG14" s="127">
        <v>4</v>
      </c>
      <c r="AH14" s="2"/>
      <c r="AI14" s="2"/>
      <c r="AJ14" s="128">
        <f>RANK(Z14,$Z$11:$Z$59,0)</f>
        <v>8</v>
      </c>
      <c r="AK14" s="129">
        <f>RANK(AE14,$AE$11:$AE$59,0)</f>
        <v>5</v>
      </c>
      <c r="AL14" s="130">
        <f>RANK(AC14,$AC$11:$AC$59,0)</f>
        <v>8</v>
      </c>
    </row>
    <row r="15" spans="1:38">
      <c r="A15" s="134"/>
      <c r="B15" s="107" t="s">
        <v>42</v>
      </c>
      <c r="C15" s="108" t="s">
        <v>43</v>
      </c>
      <c r="D15" s="108" t="s">
        <v>44</v>
      </c>
      <c r="E15" s="110">
        <v>11</v>
      </c>
      <c r="F15" s="111">
        <v>4</v>
      </c>
      <c r="G15" s="112">
        <v>0</v>
      </c>
      <c r="H15" s="112">
        <v>3.5</v>
      </c>
      <c r="I15" s="112">
        <v>2.5</v>
      </c>
      <c r="J15" s="112">
        <v>1.5</v>
      </c>
      <c r="K15" s="113">
        <v>0</v>
      </c>
      <c r="L15" s="114">
        <f t="shared" si="0"/>
        <v>11.5</v>
      </c>
      <c r="M15" s="115">
        <v>2.5</v>
      </c>
      <c r="N15" s="116">
        <v>2.5</v>
      </c>
      <c r="O15" s="117">
        <v>4</v>
      </c>
      <c r="P15" s="116">
        <v>4</v>
      </c>
      <c r="Q15" s="116">
        <v>2.5</v>
      </c>
      <c r="R15" s="118">
        <v>0.5</v>
      </c>
      <c r="S15" s="119">
        <f t="shared" si="1"/>
        <v>16</v>
      </c>
      <c r="T15" s="111">
        <v>5.5</v>
      </c>
      <c r="U15" s="112">
        <v>1.5</v>
      </c>
      <c r="V15" s="112">
        <v>0</v>
      </c>
      <c r="W15" s="112">
        <v>3</v>
      </c>
      <c r="X15" s="113">
        <v>2</v>
      </c>
      <c r="Y15" s="120">
        <f t="shared" si="2"/>
        <v>12</v>
      </c>
      <c r="Z15" s="121">
        <f t="shared" si="3"/>
        <v>39.5</v>
      </c>
      <c r="AA15" s="122">
        <v>13</v>
      </c>
      <c r="AB15" s="112">
        <v>10.5</v>
      </c>
      <c r="AC15" s="123">
        <v>7.5</v>
      </c>
      <c r="AD15" s="124">
        <f t="shared" si="6"/>
        <v>31</v>
      </c>
      <c r="AE15" s="125">
        <v>22</v>
      </c>
      <c r="AF15" s="126">
        <f t="shared" si="5"/>
        <v>92.5</v>
      </c>
      <c r="AG15" s="127">
        <v>5</v>
      </c>
      <c r="AH15" s="2"/>
      <c r="AI15" s="2"/>
      <c r="AJ15" s="128">
        <f>RANK(Z15,$Z$11:$Z$59,0)</f>
        <v>9</v>
      </c>
      <c r="AK15" s="129">
        <f>RANK(AE15,$AE$11:$AE$59,0)</f>
        <v>1</v>
      </c>
      <c r="AL15" s="130">
        <f>RANK(AC15,$AC$11:$AC$59,0)</f>
        <v>8</v>
      </c>
    </row>
    <row r="16" spans="1:38">
      <c r="B16" s="107" t="s">
        <v>39</v>
      </c>
      <c r="C16" s="108" t="s">
        <v>45</v>
      </c>
      <c r="D16" s="131" t="s">
        <v>46</v>
      </c>
      <c r="E16" s="110">
        <v>7</v>
      </c>
      <c r="F16" s="111">
        <v>4.5</v>
      </c>
      <c r="G16" s="112">
        <v>2</v>
      </c>
      <c r="H16" s="112">
        <v>4.5</v>
      </c>
      <c r="I16" s="112">
        <v>3</v>
      </c>
      <c r="J16" s="112">
        <v>1.5</v>
      </c>
      <c r="K16" s="113">
        <v>0</v>
      </c>
      <c r="L16" s="114">
        <f t="shared" si="0"/>
        <v>15.5</v>
      </c>
      <c r="M16" s="115">
        <v>2.5</v>
      </c>
      <c r="N16" s="116">
        <v>2</v>
      </c>
      <c r="O16" s="117">
        <v>3.5</v>
      </c>
      <c r="P16" s="116">
        <v>4.5</v>
      </c>
      <c r="Q16" s="116">
        <v>2</v>
      </c>
      <c r="R16" s="118">
        <v>0.5</v>
      </c>
      <c r="S16" s="119">
        <f t="shared" si="1"/>
        <v>15</v>
      </c>
      <c r="T16" s="111">
        <v>6.5</v>
      </c>
      <c r="U16" s="112">
        <v>5</v>
      </c>
      <c r="V16" s="112">
        <v>0</v>
      </c>
      <c r="W16" s="112">
        <v>3</v>
      </c>
      <c r="X16" s="113">
        <v>1</v>
      </c>
      <c r="Y16" s="120">
        <f t="shared" si="2"/>
        <v>15.5</v>
      </c>
      <c r="Z16" s="121">
        <f t="shared" si="3"/>
        <v>46</v>
      </c>
      <c r="AA16" s="122">
        <v>13</v>
      </c>
      <c r="AB16" s="112">
        <v>12.5</v>
      </c>
      <c r="AC16" s="123">
        <v>7</v>
      </c>
      <c r="AD16" s="124">
        <f t="shared" si="6"/>
        <v>32.5</v>
      </c>
      <c r="AE16" s="125">
        <v>11.5</v>
      </c>
      <c r="AF16" s="126">
        <f t="shared" si="5"/>
        <v>90</v>
      </c>
      <c r="AG16" s="127">
        <v>6</v>
      </c>
      <c r="AH16" s="2"/>
      <c r="AI16" s="2"/>
      <c r="AJ16" s="128">
        <f>RANK(Z16,$Z$11:$Z$59,0)</f>
        <v>3</v>
      </c>
      <c r="AK16" s="129">
        <f>RANK(AE16,$AE$11:$AE$59,0)</f>
        <v>34</v>
      </c>
      <c r="AL16" s="130">
        <f>RANK(AC16,$AC$11:$AC$59,0)</f>
        <v>12</v>
      </c>
    </row>
    <row r="17" spans="2:38">
      <c r="B17" s="107" t="s">
        <v>47</v>
      </c>
      <c r="C17" s="108" t="s">
        <v>48</v>
      </c>
      <c r="D17" s="109" t="s">
        <v>49</v>
      </c>
      <c r="E17" s="110">
        <v>18</v>
      </c>
      <c r="F17" s="111">
        <v>5.5</v>
      </c>
      <c r="G17" s="112">
        <v>1</v>
      </c>
      <c r="H17" s="112">
        <v>5.5</v>
      </c>
      <c r="I17" s="112">
        <v>2.5</v>
      </c>
      <c r="J17" s="112">
        <v>1.5</v>
      </c>
      <c r="K17" s="113">
        <v>0</v>
      </c>
      <c r="L17" s="114">
        <f t="shared" si="0"/>
        <v>16</v>
      </c>
      <c r="M17" s="115">
        <v>2.5</v>
      </c>
      <c r="N17" s="116">
        <v>2</v>
      </c>
      <c r="O17" s="117">
        <v>1.5</v>
      </c>
      <c r="P17" s="116">
        <v>4.5</v>
      </c>
      <c r="Q17" s="116">
        <v>1.5</v>
      </c>
      <c r="R17" s="118">
        <v>1.5</v>
      </c>
      <c r="S17" s="119">
        <f t="shared" si="1"/>
        <v>13.5</v>
      </c>
      <c r="T17" s="111">
        <v>6.5</v>
      </c>
      <c r="U17" s="112">
        <v>1.5</v>
      </c>
      <c r="V17" s="112">
        <v>1</v>
      </c>
      <c r="W17" s="112">
        <v>3</v>
      </c>
      <c r="X17" s="113">
        <v>0</v>
      </c>
      <c r="Y17" s="120">
        <f t="shared" si="2"/>
        <v>12</v>
      </c>
      <c r="Z17" s="121">
        <f t="shared" si="3"/>
        <v>41.5</v>
      </c>
      <c r="AA17" s="122">
        <v>10</v>
      </c>
      <c r="AB17" s="112">
        <v>13.5</v>
      </c>
      <c r="AC17" s="123">
        <v>8.5</v>
      </c>
      <c r="AD17" s="124">
        <f t="shared" si="6"/>
        <v>32</v>
      </c>
      <c r="AE17" s="125">
        <v>15</v>
      </c>
      <c r="AF17" s="126">
        <f t="shared" si="5"/>
        <v>88.5</v>
      </c>
      <c r="AG17" s="127">
        <v>7</v>
      </c>
      <c r="AH17" s="2"/>
      <c r="AI17" s="2"/>
      <c r="AJ17" s="128">
        <f>RANK(Z17,$Z$11:$Z$59,0)</f>
        <v>7</v>
      </c>
      <c r="AK17" s="129">
        <f>RANK(AE17,$AE$11:$AE$59,0)</f>
        <v>12</v>
      </c>
      <c r="AL17" s="130">
        <f>RANK(AC17,$AC$11:$AC$59,0)</f>
        <v>3</v>
      </c>
    </row>
    <row r="18" spans="2:38">
      <c r="B18" s="135" t="s">
        <v>50</v>
      </c>
      <c r="C18" s="136" t="s">
        <v>51</v>
      </c>
      <c r="D18" s="131" t="s">
        <v>52</v>
      </c>
      <c r="E18" s="110">
        <v>15</v>
      </c>
      <c r="F18" s="111">
        <v>5.5</v>
      </c>
      <c r="G18" s="112">
        <v>0</v>
      </c>
      <c r="H18" s="112">
        <v>5</v>
      </c>
      <c r="I18" s="112">
        <v>0</v>
      </c>
      <c r="J18" s="112">
        <v>1.5</v>
      </c>
      <c r="K18" s="113">
        <v>0.5</v>
      </c>
      <c r="L18" s="114">
        <f t="shared" si="0"/>
        <v>12.5</v>
      </c>
      <c r="M18" s="115">
        <v>2</v>
      </c>
      <c r="N18" s="116">
        <v>1.5</v>
      </c>
      <c r="O18" s="117">
        <v>3</v>
      </c>
      <c r="P18" s="116">
        <v>3.5</v>
      </c>
      <c r="Q18" s="116">
        <v>2</v>
      </c>
      <c r="R18" s="118">
        <v>0.5</v>
      </c>
      <c r="S18" s="119">
        <f t="shared" si="1"/>
        <v>12.5</v>
      </c>
      <c r="T18" s="111">
        <v>4</v>
      </c>
      <c r="U18" s="112">
        <v>2</v>
      </c>
      <c r="V18" s="112">
        <v>0</v>
      </c>
      <c r="W18" s="112">
        <v>4</v>
      </c>
      <c r="X18" s="113">
        <v>0</v>
      </c>
      <c r="Y18" s="120">
        <f t="shared" si="2"/>
        <v>10</v>
      </c>
      <c r="Z18" s="121">
        <f t="shared" si="3"/>
        <v>35</v>
      </c>
      <c r="AA18" s="122">
        <v>13</v>
      </c>
      <c r="AB18" s="112">
        <v>15</v>
      </c>
      <c r="AC18" s="123">
        <v>8</v>
      </c>
      <c r="AD18" s="124">
        <f t="shared" si="6"/>
        <v>36</v>
      </c>
      <c r="AE18" s="125">
        <v>16.5</v>
      </c>
      <c r="AF18" s="126">
        <f t="shared" si="5"/>
        <v>87.5</v>
      </c>
      <c r="AG18" s="127">
        <v>8</v>
      </c>
      <c r="AH18" s="2"/>
      <c r="AI18" s="2"/>
      <c r="AJ18" s="128">
        <f>RANK(Z18,$Z$11:$Z$59,0)</f>
        <v>19</v>
      </c>
      <c r="AK18" s="129">
        <f>RANK(AE18,$AE$11:$AE$59,0)</f>
        <v>7</v>
      </c>
      <c r="AL18" s="130">
        <f>RANK(AC18,$AC$11:$AC$59,0)</f>
        <v>6</v>
      </c>
    </row>
    <row r="19" spans="2:38">
      <c r="B19" s="137" t="s">
        <v>53</v>
      </c>
      <c r="C19" s="109" t="s">
        <v>54</v>
      </c>
      <c r="D19" s="131" t="s">
        <v>55</v>
      </c>
      <c r="E19" s="110">
        <v>44</v>
      </c>
      <c r="F19" s="111">
        <v>6</v>
      </c>
      <c r="G19" s="112">
        <v>0</v>
      </c>
      <c r="H19" s="112">
        <v>3.5</v>
      </c>
      <c r="I19" s="112">
        <v>1.5</v>
      </c>
      <c r="J19" s="112">
        <v>1</v>
      </c>
      <c r="K19" s="113">
        <v>0.5</v>
      </c>
      <c r="L19" s="114">
        <f t="shared" si="0"/>
        <v>12.5</v>
      </c>
      <c r="M19" s="115">
        <v>1</v>
      </c>
      <c r="N19" s="116">
        <v>2</v>
      </c>
      <c r="O19" s="117">
        <v>3</v>
      </c>
      <c r="P19" s="116">
        <v>5</v>
      </c>
      <c r="Q19" s="116">
        <v>1</v>
      </c>
      <c r="R19" s="118">
        <v>1</v>
      </c>
      <c r="S19" s="119">
        <f t="shared" si="1"/>
        <v>13</v>
      </c>
      <c r="T19" s="111">
        <v>5.5</v>
      </c>
      <c r="U19" s="112">
        <v>2.5</v>
      </c>
      <c r="V19" s="112">
        <v>0</v>
      </c>
      <c r="W19" s="112">
        <v>2</v>
      </c>
      <c r="X19" s="113">
        <v>1</v>
      </c>
      <c r="Y19" s="120">
        <f t="shared" si="2"/>
        <v>11</v>
      </c>
      <c r="Z19" s="121">
        <f t="shared" si="3"/>
        <v>36.5</v>
      </c>
      <c r="AA19" s="122">
        <v>12</v>
      </c>
      <c r="AB19" s="112">
        <v>14</v>
      </c>
      <c r="AC19" s="123">
        <v>8.5</v>
      </c>
      <c r="AD19" s="124">
        <f t="shared" si="6"/>
        <v>34.5</v>
      </c>
      <c r="AE19" s="125">
        <v>16</v>
      </c>
      <c r="AF19" s="126">
        <f t="shared" si="5"/>
        <v>87</v>
      </c>
      <c r="AG19" s="127">
        <v>9</v>
      </c>
      <c r="AH19" s="2"/>
      <c r="AI19" s="2"/>
      <c r="AJ19" s="128">
        <f>RANK(Z19,$Z$11:$Z$59,0)</f>
        <v>16</v>
      </c>
      <c r="AK19" s="129">
        <f>RANK(AE19,$AE$11:$AE$59,0)</f>
        <v>8</v>
      </c>
      <c r="AL19" s="130">
        <f>RANK(AC19,$AC$11:$AC$59,0)</f>
        <v>3</v>
      </c>
    </row>
    <row r="20" spans="2:38">
      <c r="B20" s="135" t="s">
        <v>56</v>
      </c>
      <c r="C20" s="136" t="s">
        <v>57</v>
      </c>
      <c r="D20" s="108" t="s">
        <v>58</v>
      </c>
      <c r="E20" s="110">
        <v>40</v>
      </c>
      <c r="F20" s="111">
        <v>6.5</v>
      </c>
      <c r="G20" s="112">
        <v>1.5</v>
      </c>
      <c r="H20" s="112">
        <v>2.5</v>
      </c>
      <c r="I20" s="112">
        <v>1</v>
      </c>
      <c r="J20" s="112">
        <v>1.5</v>
      </c>
      <c r="K20" s="113">
        <v>0.5</v>
      </c>
      <c r="L20" s="114">
        <f t="shared" si="0"/>
        <v>13.5</v>
      </c>
      <c r="M20" s="115">
        <v>2.5</v>
      </c>
      <c r="N20" s="116">
        <v>2</v>
      </c>
      <c r="O20" s="117">
        <v>3</v>
      </c>
      <c r="P20" s="116">
        <v>4.5</v>
      </c>
      <c r="Q20" s="116">
        <v>2</v>
      </c>
      <c r="R20" s="118">
        <v>0.5</v>
      </c>
      <c r="S20" s="119">
        <f t="shared" si="1"/>
        <v>14.5</v>
      </c>
      <c r="T20" s="111">
        <v>5</v>
      </c>
      <c r="U20" s="112">
        <v>1</v>
      </c>
      <c r="V20" s="112">
        <v>0</v>
      </c>
      <c r="W20" s="112">
        <v>3</v>
      </c>
      <c r="X20" s="113">
        <v>0.5</v>
      </c>
      <c r="Y20" s="120">
        <f t="shared" si="2"/>
        <v>9.5</v>
      </c>
      <c r="Z20" s="121">
        <f t="shared" si="3"/>
        <v>37.5</v>
      </c>
      <c r="AA20" s="122">
        <v>11.5</v>
      </c>
      <c r="AB20" s="112">
        <v>12.5</v>
      </c>
      <c r="AC20" s="123">
        <v>7</v>
      </c>
      <c r="AD20" s="124">
        <f t="shared" si="6"/>
        <v>31</v>
      </c>
      <c r="AE20" s="125">
        <v>17</v>
      </c>
      <c r="AF20" s="126">
        <f t="shared" si="5"/>
        <v>85.5</v>
      </c>
      <c r="AG20" s="127">
        <v>10</v>
      </c>
      <c r="AH20" s="2"/>
      <c r="AI20" s="2"/>
      <c r="AJ20" s="128">
        <f>RANK(Z20,$Z$11:$Z$59,0)</f>
        <v>14</v>
      </c>
      <c r="AK20" s="129">
        <f>RANK(AE20,$AE$11:$AE$59,0)</f>
        <v>6</v>
      </c>
      <c r="AL20" s="130">
        <f>RANK(AC20,$AC$11:$AC$59,0)</f>
        <v>12</v>
      </c>
    </row>
    <row r="21" spans="2:38">
      <c r="B21" s="135" t="s">
        <v>59</v>
      </c>
      <c r="C21" s="136" t="s">
        <v>60</v>
      </c>
      <c r="D21" s="108" t="s">
        <v>61</v>
      </c>
      <c r="E21" s="110">
        <v>4</v>
      </c>
      <c r="F21" s="111">
        <v>6</v>
      </c>
      <c r="G21" s="112">
        <v>1.5</v>
      </c>
      <c r="H21" s="112">
        <v>6</v>
      </c>
      <c r="I21" s="112">
        <v>1.5</v>
      </c>
      <c r="J21" s="112">
        <v>1.5</v>
      </c>
      <c r="K21" s="113">
        <v>0</v>
      </c>
      <c r="L21" s="114">
        <f t="shared" si="0"/>
        <v>16.5</v>
      </c>
      <c r="M21" s="115">
        <v>2.5</v>
      </c>
      <c r="N21" s="116">
        <v>2.5</v>
      </c>
      <c r="O21" s="117">
        <v>4</v>
      </c>
      <c r="P21" s="116">
        <v>5.5</v>
      </c>
      <c r="Q21" s="116">
        <v>1.5</v>
      </c>
      <c r="R21" s="118">
        <v>0.5</v>
      </c>
      <c r="S21" s="119">
        <f t="shared" si="1"/>
        <v>16.5</v>
      </c>
      <c r="T21" s="111">
        <v>4.5</v>
      </c>
      <c r="U21" s="112">
        <v>3.5</v>
      </c>
      <c r="V21" s="112">
        <v>0</v>
      </c>
      <c r="W21" s="112">
        <v>2</v>
      </c>
      <c r="X21" s="113">
        <v>0</v>
      </c>
      <c r="Y21" s="120">
        <f t="shared" si="2"/>
        <v>10</v>
      </c>
      <c r="Z21" s="121">
        <f t="shared" si="3"/>
        <v>43</v>
      </c>
      <c r="AA21" s="122">
        <v>11.5</v>
      </c>
      <c r="AB21" s="112">
        <v>10</v>
      </c>
      <c r="AC21" s="123">
        <v>5.5</v>
      </c>
      <c r="AD21" s="124">
        <f t="shared" si="6"/>
        <v>27</v>
      </c>
      <c r="AE21" s="125">
        <v>14</v>
      </c>
      <c r="AF21" s="126">
        <f t="shared" si="5"/>
        <v>84</v>
      </c>
      <c r="AG21" s="127">
        <v>11</v>
      </c>
      <c r="AH21" s="2"/>
      <c r="AI21" s="2"/>
      <c r="AJ21" s="128">
        <f>RANK(Z21,$Z$11:$Z$59,0)</f>
        <v>5</v>
      </c>
      <c r="AK21" s="129">
        <f>RANK(AE21,$AE$11:$AE$59,0)</f>
        <v>17</v>
      </c>
      <c r="AL21" s="130">
        <f>RANK(AC21,$AC$11:$AC$59,0)</f>
        <v>20</v>
      </c>
    </row>
    <row r="22" spans="2:38">
      <c r="B22" s="135" t="s">
        <v>62</v>
      </c>
      <c r="C22" s="136" t="s">
        <v>63</v>
      </c>
      <c r="D22" s="108" t="s">
        <v>58</v>
      </c>
      <c r="E22" s="110">
        <v>39</v>
      </c>
      <c r="F22" s="111">
        <v>3.5</v>
      </c>
      <c r="G22" s="112">
        <v>1.5</v>
      </c>
      <c r="H22" s="112">
        <v>4</v>
      </c>
      <c r="I22" s="112">
        <v>2</v>
      </c>
      <c r="J22" s="112">
        <v>1.5</v>
      </c>
      <c r="K22" s="113">
        <v>0</v>
      </c>
      <c r="L22" s="114">
        <f t="shared" si="0"/>
        <v>12.5</v>
      </c>
      <c r="M22" s="115">
        <v>2.5</v>
      </c>
      <c r="N22" s="116">
        <v>1.5</v>
      </c>
      <c r="O22" s="117">
        <v>2</v>
      </c>
      <c r="P22" s="116">
        <v>5.5</v>
      </c>
      <c r="Q22" s="116">
        <v>2</v>
      </c>
      <c r="R22" s="118">
        <v>1.5</v>
      </c>
      <c r="S22" s="119">
        <f t="shared" si="1"/>
        <v>15</v>
      </c>
      <c r="T22" s="111">
        <v>6.5</v>
      </c>
      <c r="U22" s="112">
        <v>2.5</v>
      </c>
      <c r="V22" s="112">
        <v>0</v>
      </c>
      <c r="W22" s="112">
        <v>3</v>
      </c>
      <c r="X22" s="113">
        <v>0</v>
      </c>
      <c r="Y22" s="120">
        <f t="shared" si="2"/>
        <v>12</v>
      </c>
      <c r="Z22" s="121">
        <f t="shared" si="3"/>
        <v>39.5</v>
      </c>
      <c r="AA22" s="122">
        <v>7.5</v>
      </c>
      <c r="AB22" s="112">
        <v>13.5</v>
      </c>
      <c r="AC22" s="123">
        <v>10</v>
      </c>
      <c r="AD22" s="124">
        <f t="shared" si="6"/>
        <v>31</v>
      </c>
      <c r="AE22" s="125">
        <v>13</v>
      </c>
      <c r="AF22" s="126">
        <f t="shared" si="5"/>
        <v>83.5</v>
      </c>
      <c r="AG22" s="127">
        <v>12</v>
      </c>
      <c r="AH22" s="2"/>
      <c r="AI22" s="2"/>
      <c r="AJ22" s="128">
        <f>RANK(Z22,$Z$11:$Z$59,0)</f>
        <v>9</v>
      </c>
      <c r="AK22" s="129">
        <f>RANK(AE22,$AE$11:$AE$59,0)</f>
        <v>21</v>
      </c>
      <c r="AL22" s="130">
        <f>RANK(AC22,$AC$11:$AC$59,0)</f>
        <v>1</v>
      </c>
    </row>
    <row r="23" spans="2:38">
      <c r="B23" s="135" t="s">
        <v>64</v>
      </c>
      <c r="C23" s="136" t="s">
        <v>65</v>
      </c>
      <c r="D23" s="108" t="s">
        <v>61</v>
      </c>
      <c r="E23" s="110">
        <v>3</v>
      </c>
      <c r="F23" s="111">
        <v>4</v>
      </c>
      <c r="G23" s="112">
        <v>1.5</v>
      </c>
      <c r="H23" s="112">
        <v>5</v>
      </c>
      <c r="I23" s="112">
        <v>1.5</v>
      </c>
      <c r="J23" s="112">
        <v>1</v>
      </c>
      <c r="K23" s="113">
        <v>0</v>
      </c>
      <c r="L23" s="114">
        <f t="shared" si="0"/>
        <v>13</v>
      </c>
      <c r="M23" s="115">
        <v>2.5</v>
      </c>
      <c r="N23" s="116">
        <v>3</v>
      </c>
      <c r="O23" s="117">
        <v>2.5</v>
      </c>
      <c r="P23" s="116">
        <v>2.5</v>
      </c>
      <c r="Q23" s="116">
        <v>0</v>
      </c>
      <c r="R23" s="118">
        <v>0.5</v>
      </c>
      <c r="S23" s="119">
        <f t="shared" si="1"/>
        <v>11</v>
      </c>
      <c r="T23" s="111">
        <v>6.5</v>
      </c>
      <c r="U23" s="112">
        <v>4</v>
      </c>
      <c r="V23" s="112">
        <v>1</v>
      </c>
      <c r="W23" s="112">
        <v>2</v>
      </c>
      <c r="X23" s="113">
        <v>1</v>
      </c>
      <c r="Y23" s="120">
        <f t="shared" si="2"/>
        <v>14.5</v>
      </c>
      <c r="Z23" s="121">
        <f t="shared" si="3"/>
        <v>38.5</v>
      </c>
      <c r="AA23" s="122">
        <v>11</v>
      </c>
      <c r="AB23" s="112">
        <v>12</v>
      </c>
      <c r="AC23" s="123">
        <v>6.5</v>
      </c>
      <c r="AD23" s="124">
        <f t="shared" si="6"/>
        <v>29.5</v>
      </c>
      <c r="AE23" s="125">
        <v>15.5</v>
      </c>
      <c r="AF23" s="126">
        <f t="shared" si="5"/>
        <v>83.5</v>
      </c>
      <c r="AG23" s="127">
        <v>13</v>
      </c>
      <c r="AH23" s="2"/>
      <c r="AI23" s="2"/>
      <c r="AJ23" s="128">
        <f>RANK(Z23,$Z$11:$Z$59,0)</f>
        <v>13</v>
      </c>
      <c r="AK23" s="129">
        <f>RANK(AE23,$AE$11:$AE$59,0)</f>
        <v>9</v>
      </c>
      <c r="AL23" s="130">
        <f>RANK(AC23,$AC$11:$AC$59,0)</f>
        <v>16</v>
      </c>
    </row>
    <row r="24" spans="2:38">
      <c r="B24" s="107" t="s">
        <v>66</v>
      </c>
      <c r="C24" s="108" t="s">
        <v>67</v>
      </c>
      <c r="D24" s="131" t="s">
        <v>46</v>
      </c>
      <c r="E24" s="110">
        <v>8</v>
      </c>
      <c r="F24" s="111">
        <v>3.5</v>
      </c>
      <c r="G24" s="112">
        <v>1.5</v>
      </c>
      <c r="H24" s="112">
        <v>6</v>
      </c>
      <c r="I24" s="112">
        <v>3</v>
      </c>
      <c r="J24" s="112">
        <v>1.5</v>
      </c>
      <c r="K24" s="113">
        <v>0</v>
      </c>
      <c r="L24" s="114">
        <f t="shared" si="0"/>
        <v>15.5</v>
      </c>
      <c r="M24" s="115">
        <v>2</v>
      </c>
      <c r="N24" s="116">
        <v>2</v>
      </c>
      <c r="O24" s="117">
        <v>3</v>
      </c>
      <c r="P24" s="116">
        <v>3.5</v>
      </c>
      <c r="Q24" s="116">
        <v>2</v>
      </c>
      <c r="R24" s="118">
        <v>1.5</v>
      </c>
      <c r="S24" s="119">
        <f t="shared" si="1"/>
        <v>14</v>
      </c>
      <c r="T24" s="111">
        <v>6</v>
      </c>
      <c r="U24" s="112">
        <v>2.5</v>
      </c>
      <c r="V24" s="112">
        <v>0</v>
      </c>
      <c r="W24" s="112">
        <v>3</v>
      </c>
      <c r="X24" s="113">
        <v>1</v>
      </c>
      <c r="Y24" s="120">
        <f t="shared" si="2"/>
        <v>12.5</v>
      </c>
      <c r="Z24" s="121">
        <f t="shared" si="3"/>
        <v>42</v>
      </c>
      <c r="AA24" s="122">
        <v>8</v>
      </c>
      <c r="AB24" s="112">
        <v>8</v>
      </c>
      <c r="AC24" s="123">
        <v>6</v>
      </c>
      <c r="AD24" s="124">
        <f t="shared" si="6"/>
        <v>22</v>
      </c>
      <c r="AE24" s="125">
        <v>15.5</v>
      </c>
      <c r="AF24" s="126">
        <f t="shared" si="5"/>
        <v>79.5</v>
      </c>
      <c r="AG24" s="127">
        <v>14</v>
      </c>
      <c r="AH24" s="2"/>
      <c r="AI24" s="2"/>
      <c r="AJ24" s="128">
        <f>RANK(Z24,$Z$11:$Z$59,0)</f>
        <v>6</v>
      </c>
      <c r="AK24" s="129">
        <f>RANK(AE24,$AE$11:$AE$59,0)</f>
        <v>9</v>
      </c>
      <c r="AL24" s="130">
        <f>RANK(AC24,$AC$11:$AC$59,0)</f>
        <v>18</v>
      </c>
    </row>
    <row r="25" spans="2:38">
      <c r="B25" s="135" t="s">
        <v>68</v>
      </c>
      <c r="C25" s="136" t="s">
        <v>69</v>
      </c>
      <c r="D25" s="109" t="s">
        <v>70</v>
      </c>
      <c r="E25" s="110">
        <v>42</v>
      </c>
      <c r="F25" s="111">
        <v>3.5</v>
      </c>
      <c r="G25" s="112">
        <v>1</v>
      </c>
      <c r="H25" s="112">
        <v>4.5</v>
      </c>
      <c r="I25" s="112">
        <v>0</v>
      </c>
      <c r="J25" s="112">
        <v>1.5</v>
      </c>
      <c r="K25" s="113">
        <v>0</v>
      </c>
      <c r="L25" s="114">
        <f t="shared" si="0"/>
        <v>10.5</v>
      </c>
      <c r="M25" s="115">
        <v>2</v>
      </c>
      <c r="N25" s="116">
        <v>2</v>
      </c>
      <c r="O25" s="117">
        <v>2.5</v>
      </c>
      <c r="P25" s="116">
        <v>5.5</v>
      </c>
      <c r="Q25" s="116">
        <v>2</v>
      </c>
      <c r="R25" s="118">
        <v>0.5</v>
      </c>
      <c r="S25" s="119">
        <f t="shared" si="1"/>
        <v>14.5</v>
      </c>
      <c r="T25" s="111">
        <v>5.5</v>
      </c>
      <c r="U25" s="112">
        <v>2.5</v>
      </c>
      <c r="V25" s="112">
        <v>1</v>
      </c>
      <c r="W25" s="112">
        <v>4</v>
      </c>
      <c r="X25" s="113">
        <v>1</v>
      </c>
      <c r="Y25" s="120">
        <f t="shared" si="2"/>
        <v>14</v>
      </c>
      <c r="Z25" s="121">
        <f t="shared" si="3"/>
        <v>39</v>
      </c>
      <c r="AA25" s="122">
        <v>10</v>
      </c>
      <c r="AB25" s="112">
        <v>13</v>
      </c>
      <c r="AC25" s="123">
        <v>4</v>
      </c>
      <c r="AD25" s="124">
        <f t="shared" si="6"/>
        <v>27</v>
      </c>
      <c r="AE25" s="125">
        <v>12.5</v>
      </c>
      <c r="AF25" s="126">
        <f t="shared" si="5"/>
        <v>78.5</v>
      </c>
      <c r="AG25" s="127">
        <v>15</v>
      </c>
      <c r="AH25" s="2"/>
      <c r="AI25" s="2"/>
      <c r="AJ25" s="128">
        <f>RANK(Z25,$Z$11:$Z$59,0)</f>
        <v>11</v>
      </c>
      <c r="AK25" s="129">
        <f>RANK(AE25,$AE$11:$AE$59,0)</f>
        <v>26</v>
      </c>
      <c r="AL25" s="130">
        <f>RANK(AC25,$AC$11:$AC$59,0)</f>
        <v>35</v>
      </c>
    </row>
    <row r="26" spans="2:38">
      <c r="B26" s="135" t="s">
        <v>71</v>
      </c>
      <c r="C26" s="136" t="s">
        <v>72</v>
      </c>
      <c r="D26" s="109" t="s">
        <v>49</v>
      </c>
      <c r="E26" s="110">
        <v>17</v>
      </c>
      <c r="F26" s="111">
        <v>4</v>
      </c>
      <c r="G26" s="112">
        <v>0.5</v>
      </c>
      <c r="H26" s="112">
        <v>5</v>
      </c>
      <c r="I26" s="112">
        <v>1.5</v>
      </c>
      <c r="J26" s="112">
        <v>1.5</v>
      </c>
      <c r="K26" s="113">
        <v>0.5</v>
      </c>
      <c r="L26" s="114">
        <f t="shared" si="0"/>
        <v>13</v>
      </c>
      <c r="M26" s="115">
        <v>2</v>
      </c>
      <c r="N26" s="116">
        <v>2</v>
      </c>
      <c r="O26" s="117">
        <v>2</v>
      </c>
      <c r="P26" s="116">
        <v>3.5</v>
      </c>
      <c r="Q26" s="116">
        <v>1</v>
      </c>
      <c r="R26" s="118">
        <v>0.5</v>
      </c>
      <c r="S26" s="119">
        <f t="shared" si="1"/>
        <v>11</v>
      </c>
      <c r="T26" s="111">
        <v>6</v>
      </c>
      <c r="U26" s="112">
        <v>2.5</v>
      </c>
      <c r="V26" s="112">
        <v>0</v>
      </c>
      <c r="W26" s="112">
        <v>3</v>
      </c>
      <c r="X26" s="113">
        <v>0</v>
      </c>
      <c r="Y26" s="120">
        <f t="shared" si="2"/>
        <v>11.5</v>
      </c>
      <c r="Z26" s="121">
        <f t="shared" si="3"/>
        <v>35.5</v>
      </c>
      <c r="AA26" s="122">
        <v>13</v>
      </c>
      <c r="AB26" s="112">
        <v>10.5</v>
      </c>
      <c r="AC26" s="123">
        <v>5.5</v>
      </c>
      <c r="AD26" s="124">
        <f t="shared" si="6"/>
        <v>29</v>
      </c>
      <c r="AE26" s="125">
        <v>14</v>
      </c>
      <c r="AF26" s="126">
        <f t="shared" si="5"/>
        <v>78.5</v>
      </c>
      <c r="AG26" s="127">
        <v>16</v>
      </c>
      <c r="AH26" s="2"/>
      <c r="AI26" s="2"/>
      <c r="AJ26" s="128">
        <f>RANK(Z26,$Z$11:$Z$59,0)</f>
        <v>17</v>
      </c>
      <c r="AK26" s="129">
        <f>RANK(AE26,$AE$11:$AE$59,0)</f>
        <v>17</v>
      </c>
      <c r="AL26" s="130">
        <f>RANK(AC26,$AC$11:$AC$59,0)</f>
        <v>20</v>
      </c>
    </row>
    <row r="27" spans="2:38">
      <c r="B27" s="135" t="s">
        <v>73</v>
      </c>
      <c r="C27" s="136" t="s">
        <v>74</v>
      </c>
      <c r="D27" s="131" t="s">
        <v>52</v>
      </c>
      <c r="E27" s="110">
        <v>16</v>
      </c>
      <c r="F27" s="111">
        <v>5</v>
      </c>
      <c r="G27" s="112">
        <v>0</v>
      </c>
      <c r="H27" s="112">
        <v>4</v>
      </c>
      <c r="I27" s="112">
        <v>0.5</v>
      </c>
      <c r="J27" s="112">
        <v>1.5</v>
      </c>
      <c r="K27" s="113">
        <v>0.5</v>
      </c>
      <c r="L27" s="114">
        <f t="shared" si="0"/>
        <v>11.5</v>
      </c>
      <c r="M27" s="115">
        <v>2</v>
      </c>
      <c r="N27" s="116">
        <v>0.5</v>
      </c>
      <c r="O27" s="117">
        <v>2</v>
      </c>
      <c r="P27" s="116">
        <v>5</v>
      </c>
      <c r="Q27" s="116">
        <v>2</v>
      </c>
      <c r="R27" s="118">
        <v>0.5</v>
      </c>
      <c r="S27" s="119">
        <f t="shared" si="1"/>
        <v>12</v>
      </c>
      <c r="T27" s="111">
        <v>6.5</v>
      </c>
      <c r="U27" s="112">
        <v>1.5</v>
      </c>
      <c r="V27" s="112">
        <v>0</v>
      </c>
      <c r="W27" s="112">
        <v>4</v>
      </c>
      <c r="X27" s="113">
        <v>0</v>
      </c>
      <c r="Y27" s="120">
        <f t="shared" si="2"/>
        <v>12</v>
      </c>
      <c r="Z27" s="121">
        <f t="shared" si="3"/>
        <v>35.5</v>
      </c>
      <c r="AA27" s="122">
        <v>11</v>
      </c>
      <c r="AB27" s="112">
        <v>12.5</v>
      </c>
      <c r="AC27" s="123">
        <v>7.5</v>
      </c>
      <c r="AD27" s="124">
        <f t="shared" si="6"/>
        <v>31</v>
      </c>
      <c r="AE27" s="125">
        <v>12</v>
      </c>
      <c r="AF27" s="126">
        <f t="shared" si="5"/>
        <v>78.5</v>
      </c>
      <c r="AG27" s="127">
        <v>17</v>
      </c>
      <c r="AH27" s="2"/>
      <c r="AI27" s="2"/>
      <c r="AJ27" s="128">
        <f>RANK(Z27,$Z$11:$Z$59,0)</f>
        <v>17</v>
      </c>
      <c r="AK27" s="129">
        <f>RANK(AE27,$AE$11:$AE$59,0)</f>
        <v>29</v>
      </c>
      <c r="AL27" s="130">
        <f>RANK(AC27,$AC$11:$AC$59,0)</f>
        <v>8</v>
      </c>
    </row>
    <row r="28" spans="2:38">
      <c r="B28" s="135" t="s">
        <v>75</v>
      </c>
      <c r="C28" s="136" t="s">
        <v>76</v>
      </c>
      <c r="D28" s="109" t="s">
        <v>77</v>
      </c>
      <c r="E28" s="110">
        <v>5</v>
      </c>
      <c r="F28" s="111">
        <v>5</v>
      </c>
      <c r="G28" s="112">
        <v>0</v>
      </c>
      <c r="H28" s="112">
        <v>5.5</v>
      </c>
      <c r="I28" s="112">
        <v>0</v>
      </c>
      <c r="J28" s="112">
        <v>1.5</v>
      </c>
      <c r="K28" s="113">
        <v>0</v>
      </c>
      <c r="L28" s="114">
        <f t="shared" si="0"/>
        <v>12</v>
      </c>
      <c r="M28" s="115">
        <v>2.5</v>
      </c>
      <c r="N28" s="116">
        <v>1.5</v>
      </c>
      <c r="O28" s="117">
        <v>1.5</v>
      </c>
      <c r="P28" s="116">
        <v>4.5</v>
      </c>
      <c r="Q28" s="116">
        <v>2.5</v>
      </c>
      <c r="R28" s="118">
        <v>0.5</v>
      </c>
      <c r="S28" s="119">
        <f t="shared" si="1"/>
        <v>13</v>
      </c>
      <c r="T28" s="111">
        <v>5</v>
      </c>
      <c r="U28" s="112">
        <v>3.5</v>
      </c>
      <c r="V28" s="112">
        <v>0</v>
      </c>
      <c r="W28" s="112">
        <v>3</v>
      </c>
      <c r="X28" s="113">
        <v>1</v>
      </c>
      <c r="Y28" s="120">
        <f t="shared" si="2"/>
        <v>12.5</v>
      </c>
      <c r="Z28" s="121">
        <f t="shared" si="3"/>
        <v>37.5</v>
      </c>
      <c r="AA28" s="122">
        <v>6.5</v>
      </c>
      <c r="AB28" s="112">
        <v>14</v>
      </c>
      <c r="AC28" s="123">
        <v>5.5</v>
      </c>
      <c r="AD28" s="124">
        <f t="shared" si="6"/>
        <v>26</v>
      </c>
      <c r="AE28" s="125">
        <v>11.5</v>
      </c>
      <c r="AF28" s="126">
        <f t="shared" si="5"/>
        <v>75</v>
      </c>
      <c r="AG28" s="127">
        <v>18</v>
      </c>
      <c r="AH28" s="2"/>
      <c r="AI28" s="2"/>
      <c r="AJ28" s="128">
        <f>RANK(Z28,$Z$11:$Z$59,0)</f>
        <v>14</v>
      </c>
      <c r="AK28" s="129">
        <f>RANK(AE28,$AE$11:$AE$59,0)</f>
        <v>34</v>
      </c>
      <c r="AL28" s="130">
        <f>RANK(AC28,$AC$11:$AC$59,0)</f>
        <v>20</v>
      </c>
    </row>
    <row r="29" spans="2:38">
      <c r="B29" s="138" t="s">
        <v>53</v>
      </c>
      <c r="C29" s="139" t="s">
        <v>78</v>
      </c>
      <c r="D29" s="131" t="s">
        <v>79</v>
      </c>
      <c r="E29" s="110">
        <v>50</v>
      </c>
      <c r="F29" s="111">
        <v>5</v>
      </c>
      <c r="G29" s="112">
        <v>0</v>
      </c>
      <c r="H29" s="112">
        <v>6</v>
      </c>
      <c r="I29" s="112">
        <v>1.5</v>
      </c>
      <c r="J29" s="112">
        <v>1.5</v>
      </c>
      <c r="K29" s="113">
        <v>0.5</v>
      </c>
      <c r="L29" s="114">
        <f t="shared" si="0"/>
        <v>14.5</v>
      </c>
      <c r="M29" s="115">
        <v>2.5</v>
      </c>
      <c r="N29" s="116">
        <v>1.5</v>
      </c>
      <c r="O29" s="117">
        <v>4</v>
      </c>
      <c r="P29" s="116">
        <v>4.5</v>
      </c>
      <c r="Q29" s="116">
        <v>1.5</v>
      </c>
      <c r="R29" s="118">
        <v>0.5</v>
      </c>
      <c r="S29" s="119">
        <f t="shared" si="1"/>
        <v>14.5</v>
      </c>
      <c r="T29" s="111">
        <v>5</v>
      </c>
      <c r="U29" s="112">
        <v>2.5</v>
      </c>
      <c r="V29" s="112">
        <v>0</v>
      </c>
      <c r="W29" s="112">
        <v>2</v>
      </c>
      <c r="X29" s="113">
        <v>0.5</v>
      </c>
      <c r="Y29" s="120">
        <f t="shared" si="2"/>
        <v>10</v>
      </c>
      <c r="Z29" s="121">
        <f t="shared" si="3"/>
        <v>39</v>
      </c>
      <c r="AA29" s="122">
        <v>4</v>
      </c>
      <c r="AB29" s="112">
        <v>8</v>
      </c>
      <c r="AC29" s="123">
        <v>8</v>
      </c>
      <c r="AD29" s="124">
        <f t="shared" si="6"/>
        <v>20</v>
      </c>
      <c r="AE29" s="125">
        <v>14.5</v>
      </c>
      <c r="AF29" s="126">
        <f t="shared" si="5"/>
        <v>73.5</v>
      </c>
      <c r="AG29" s="127">
        <v>19</v>
      </c>
      <c r="AH29" s="2"/>
      <c r="AI29" s="2"/>
      <c r="AJ29" s="128">
        <f>RANK(Z29,$Z$11:$Z$59,0)</f>
        <v>11</v>
      </c>
      <c r="AK29" s="129">
        <f>RANK(AE29,$AE$11:$AE$59,0)</f>
        <v>16</v>
      </c>
      <c r="AL29" s="130">
        <f>RANK(AC29,$AC$11:$AC$59,0)</f>
        <v>6</v>
      </c>
    </row>
    <row r="30" spans="2:38">
      <c r="B30" s="140" t="s">
        <v>80</v>
      </c>
      <c r="C30" s="141" t="s">
        <v>81</v>
      </c>
      <c r="D30" s="108" t="s">
        <v>82</v>
      </c>
      <c r="E30" s="110">
        <v>27</v>
      </c>
      <c r="F30" s="111">
        <v>3</v>
      </c>
      <c r="G30" s="112">
        <v>0</v>
      </c>
      <c r="H30" s="112">
        <v>2</v>
      </c>
      <c r="I30" s="112">
        <v>2</v>
      </c>
      <c r="J30" s="112">
        <v>1.5</v>
      </c>
      <c r="K30" s="113">
        <v>0</v>
      </c>
      <c r="L30" s="114">
        <f t="shared" si="0"/>
        <v>8.5</v>
      </c>
      <c r="M30" s="115">
        <v>2.5</v>
      </c>
      <c r="N30" s="116">
        <v>2</v>
      </c>
      <c r="O30" s="117">
        <v>2</v>
      </c>
      <c r="P30" s="116">
        <v>3</v>
      </c>
      <c r="Q30" s="116">
        <v>0.5</v>
      </c>
      <c r="R30" s="118">
        <v>0.5</v>
      </c>
      <c r="S30" s="119">
        <f t="shared" si="1"/>
        <v>10.5</v>
      </c>
      <c r="T30" s="111">
        <v>5</v>
      </c>
      <c r="U30" s="112">
        <v>2.5</v>
      </c>
      <c r="V30" s="112">
        <v>0</v>
      </c>
      <c r="W30" s="112">
        <v>1</v>
      </c>
      <c r="X30" s="113">
        <v>1</v>
      </c>
      <c r="Y30" s="120">
        <f t="shared" si="2"/>
        <v>9.5</v>
      </c>
      <c r="Z30" s="121">
        <f t="shared" si="3"/>
        <v>28.5</v>
      </c>
      <c r="AA30" s="122">
        <v>11</v>
      </c>
      <c r="AB30" s="112">
        <v>15</v>
      </c>
      <c r="AC30" s="123">
        <v>5</v>
      </c>
      <c r="AD30" s="124">
        <f t="shared" si="6"/>
        <v>31</v>
      </c>
      <c r="AE30" s="125">
        <v>12.5</v>
      </c>
      <c r="AF30" s="126">
        <f t="shared" si="5"/>
        <v>72</v>
      </c>
      <c r="AG30" s="127">
        <v>20</v>
      </c>
      <c r="AH30" s="2"/>
      <c r="AI30" s="2"/>
      <c r="AJ30" s="128">
        <f>RANK(Z30,$Z$11:$Z$59,0)</f>
        <v>32</v>
      </c>
      <c r="AK30" s="129">
        <f>RANK(AE30,$AE$11:$AE$59,0)</f>
        <v>26</v>
      </c>
      <c r="AL30" s="130">
        <f>RANK(AC30,$AC$11:$AC$59,0)</f>
        <v>25</v>
      </c>
    </row>
    <row r="31" spans="2:38">
      <c r="B31" s="142" t="s">
        <v>83</v>
      </c>
      <c r="C31" s="131" t="s">
        <v>84</v>
      </c>
      <c r="D31" s="143" t="s">
        <v>85</v>
      </c>
      <c r="E31" s="110">
        <v>23</v>
      </c>
      <c r="F31" s="111">
        <v>2.5</v>
      </c>
      <c r="G31" s="112">
        <v>0</v>
      </c>
      <c r="H31" s="112">
        <v>5</v>
      </c>
      <c r="I31" s="112">
        <v>3</v>
      </c>
      <c r="J31" s="112">
        <v>1.5</v>
      </c>
      <c r="K31" s="113">
        <v>0</v>
      </c>
      <c r="L31" s="114">
        <f t="shared" si="0"/>
        <v>12</v>
      </c>
      <c r="M31" s="115">
        <v>2</v>
      </c>
      <c r="N31" s="116">
        <v>3</v>
      </c>
      <c r="O31" s="117">
        <v>2.5</v>
      </c>
      <c r="P31" s="116">
        <v>2</v>
      </c>
      <c r="Q31" s="116">
        <v>1.5</v>
      </c>
      <c r="R31" s="118">
        <v>0</v>
      </c>
      <c r="S31" s="119">
        <f t="shared" si="1"/>
        <v>11</v>
      </c>
      <c r="T31" s="111">
        <v>4</v>
      </c>
      <c r="U31" s="112">
        <v>2.5</v>
      </c>
      <c r="V31" s="112">
        <v>0</v>
      </c>
      <c r="W31" s="112">
        <v>2</v>
      </c>
      <c r="X31" s="113">
        <v>0.5</v>
      </c>
      <c r="Y31" s="120">
        <f t="shared" si="2"/>
        <v>9</v>
      </c>
      <c r="Z31" s="121">
        <f t="shared" si="3"/>
        <v>32</v>
      </c>
      <c r="AA31" s="122">
        <v>8</v>
      </c>
      <c r="AB31" s="112">
        <v>10.5</v>
      </c>
      <c r="AC31" s="123">
        <v>7</v>
      </c>
      <c r="AD31" s="124">
        <f t="shared" si="6"/>
        <v>25.5</v>
      </c>
      <c r="AE31" s="125">
        <v>12</v>
      </c>
      <c r="AF31" s="126">
        <f t="shared" si="5"/>
        <v>69.5</v>
      </c>
      <c r="AG31" s="127">
        <v>21</v>
      </c>
      <c r="AH31" s="2"/>
      <c r="AI31" s="2"/>
      <c r="AJ31" s="128">
        <f>RANK(Z31,$Z$11:$Z$59,0)</f>
        <v>23</v>
      </c>
      <c r="AK31" s="129">
        <f>RANK(AE31,$AE$11:$AE$59,0)</f>
        <v>29</v>
      </c>
      <c r="AL31" s="130">
        <f>RANK(AC31,$AC$11:$AC$59,0)</f>
        <v>12</v>
      </c>
    </row>
    <row r="32" spans="2:38">
      <c r="B32" s="132" t="s">
        <v>39</v>
      </c>
      <c r="C32" s="133" t="s">
        <v>86</v>
      </c>
      <c r="D32" s="144" t="s">
        <v>87</v>
      </c>
      <c r="E32" s="110">
        <v>45</v>
      </c>
      <c r="F32" s="111">
        <v>6</v>
      </c>
      <c r="G32" s="112">
        <v>0</v>
      </c>
      <c r="H32" s="112">
        <v>3</v>
      </c>
      <c r="I32" s="112">
        <v>1.5</v>
      </c>
      <c r="J32" s="112">
        <v>1.5</v>
      </c>
      <c r="K32" s="113">
        <v>0</v>
      </c>
      <c r="L32" s="114">
        <f t="shared" si="0"/>
        <v>12</v>
      </c>
      <c r="M32" s="115">
        <v>1.5</v>
      </c>
      <c r="N32" s="116">
        <v>2.5</v>
      </c>
      <c r="O32" s="117">
        <v>1.5</v>
      </c>
      <c r="P32" s="116">
        <v>3.5</v>
      </c>
      <c r="Q32" s="116">
        <v>2</v>
      </c>
      <c r="R32" s="118">
        <v>0</v>
      </c>
      <c r="S32" s="119">
        <f t="shared" si="1"/>
        <v>11</v>
      </c>
      <c r="T32" s="111">
        <v>5.5</v>
      </c>
      <c r="U32" s="112">
        <v>0.5</v>
      </c>
      <c r="V32" s="112">
        <v>0</v>
      </c>
      <c r="W32" s="112">
        <v>4</v>
      </c>
      <c r="X32" s="113">
        <v>0</v>
      </c>
      <c r="Y32" s="120">
        <f t="shared" si="2"/>
        <v>10</v>
      </c>
      <c r="Z32" s="121">
        <f t="shared" si="3"/>
        <v>33</v>
      </c>
      <c r="AA32" s="122">
        <v>9.5</v>
      </c>
      <c r="AB32" s="112">
        <v>9.5</v>
      </c>
      <c r="AC32" s="123">
        <v>6.5</v>
      </c>
      <c r="AD32" s="124">
        <f t="shared" si="6"/>
        <v>25.5</v>
      </c>
      <c r="AE32" s="125">
        <v>10.5</v>
      </c>
      <c r="AF32" s="126">
        <f t="shared" si="5"/>
        <v>69</v>
      </c>
      <c r="AG32" s="127">
        <v>22</v>
      </c>
      <c r="AH32" s="2"/>
      <c r="AI32" s="2"/>
      <c r="AJ32" s="128">
        <f>RANK(Z32,$Z$11:$Z$59,0)</f>
        <v>22</v>
      </c>
      <c r="AK32" s="129">
        <f>RANK(AE32,$AE$11:$AE$59,0)</f>
        <v>39</v>
      </c>
      <c r="AL32" s="130">
        <f>RANK(AC32,$AC$11:$AC$59,0)</f>
        <v>16</v>
      </c>
    </row>
    <row r="33" spans="2:39">
      <c r="B33" s="132" t="s">
        <v>88</v>
      </c>
      <c r="C33" s="133" t="s">
        <v>89</v>
      </c>
      <c r="D33" s="131" t="s">
        <v>79</v>
      </c>
      <c r="E33" s="110">
        <v>51</v>
      </c>
      <c r="F33" s="111">
        <v>3.5</v>
      </c>
      <c r="G33" s="112">
        <v>0</v>
      </c>
      <c r="H33" s="112">
        <v>5</v>
      </c>
      <c r="I33" s="112">
        <v>0</v>
      </c>
      <c r="J33" s="112">
        <v>1.5</v>
      </c>
      <c r="K33" s="113">
        <v>0</v>
      </c>
      <c r="L33" s="114">
        <f t="shared" si="0"/>
        <v>10</v>
      </c>
      <c r="M33" s="115">
        <v>1</v>
      </c>
      <c r="N33" s="116">
        <v>2.5</v>
      </c>
      <c r="O33" s="117">
        <v>3</v>
      </c>
      <c r="P33" s="116">
        <v>2.5</v>
      </c>
      <c r="Q33" s="116">
        <v>2.5</v>
      </c>
      <c r="R33" s="118">
        <v>0.5</v>
      </c>
      <c r="S33" s="119">
        <f t="shared" si="1"/>
        <v>12</v>
      </c>
      <c r="T33" s="111">
        <v>5.5</v>
      </c>
      <c r="U33" s="112">
        <v>1.5</v>
      </c>
      <c r="V33" s="112">
        <v>0</v>
      </c>
      <c r="W33" s="112">
        <v>1</v>
      </c>
      <c r="X33" s="113">
        <v>0.5</v>
      </c>
      <c r="Y33" s="120">
        <f t="shared" si="2"/>
        <v>8.5</v>
      </c>
      <c r="Z33" s="121">
        <f t="shared" si="3"/>
        <v>30.5</v>
      </c>
      <c r="AA33" s="122">
        <v>10.5</v>
      </c>
      <c r="AB33" s="112">
        <v>7</v>
      </c>
      <c r="AC33" s="123">
        <v>4.5</v>
      </c>
      <c r="AD33" s="124">
        <f t="shared" si="6"/>
        <v>22</v>
      </c>
      <c r="AE33" s="125">
        <v>15.5</v>
      </c>
      <c r="AF33" s="126">
        <f t="shared" si="5"/>
        <v>68</v>
      </c>
      <c r="AG33" s="127">
        <v>23</v>
      </c>
      <c r="AH33" s="2"/>
      <c r="AI33" s="2"/>
      <c r="AJ33" s="128">
        <f>RANK(Z33,$Z$11:$Z$65,1)</f>
        <v>23</v>
      </c>
      <c r="AK33" s="129">
        <f>RANK(AE33,$AE$11:$AE$65,0)</f>
        <v>9</v>
      </c>
      <c r="AL33" s="130">
        <f>RANK(AD33,$AD$11:$AD$65,0)</f>
        <v>28</v>
      </c>
      <c r="AM33" s="145"/>
    </row>
    <row r="34" spans="2:39">
      <c r="B34" s="146" t="s">
        <v>90</v>
      </c>
      <c r="C34" s="147" t="s">
        <v>91</v>
      </c>
      <c r="D34" s="147" t="s">
        <v>92</v>
      </c>
      <c r="E34" s="110">
        <v>10</v>
      </c>
      <c r="F34" s="111">
        <v>1.5</v>
      </c>
      <c r="G34" s="112">
        <v>0</v>
      </c>
      <c r="H34" s="112">
        <v>3</v>
      </c>
      <c r="I34" s="112">
        <v>0.5</v>
      </c>
      <c r="J34" s="112">
        <v>1.5</v>
      </c>
      <c r="K34" s="113">
        <v>0</v>
      </c>
      <c r="L34" s="114">
        <f t="shared" si="0"/>
        <v>6.5</v>
      </c>
      <c r="M34" s="115">
        <v>1.5</v>
      </c>
      <c r="N34" s="116">
        <v>2.5</v>
      </c>
      <c r="O34" s="117">
        <v>1.5</v>
      </c>
      <c r="P34" s="116">
        <v>3.5</v>
      </c>
      <c r="Q34" s="116">
        <v>2.5</v>
      </c>
      <c r="R34" s="118">
        <v>1.5</v>
      </c>
      <c r="S34" s="119">
        <f t="shared" si="1"/>
        <v>13</v>
      </c>
      <c r="T34" s="111">
        <v>6</v>
      </c>
      <c r="U34" s="112">
        <v>1</v>
      </c>
      <c r="V34" s="112">
        <v>0</v>
      </c>
      <c r="W34" s="112">
        <v>4</v>
      </c>
      <c r="X34" s="113">
        <v>0</v>
      </c>
      <c r="Y34" s="120">
        <f t="shared" si="2"/>
        <v>11</v>
      </c>
      <c r="Z34" s="121">
        <f t="shared" si="3"/>
        <v>30.5</v>
      </c>
      <c r="AA34" s="122">
        <v>9</v>
      </c>
      <c r="AB34" s="112">
        <v>12.5</v>
      </c>
      <c r="AC34" s="123">
        <v>5</v>
      </c>
      <c r="AD34" s="124">
        <f t="shared" si="6"/>
        <v>26.5</v>
      </c>
      <c r="AE34" s="125">
        <v>9.5</v>
      </c>
      <c r="AF34" s="126">
        <f t="shared" si="5"/>
        <v>66.5</v>
      </c>
      <c r="AG34" s="127">
        <v>24</v>
      </c>
      <c r="AH34" s="2"/>
      <c r="AI34" s="2"/>
      <c r="AJ34" s="128">
        <f>RANK(Z34,$Z$11:$Z$59,0)</f>
        <v>26</v>
      </c>
      <c r="AK34" s="129">
        <f>RANK(AE34,$AE$11:$AE$59,0)</f>
        <v>43</v>
      </c>
      <c r="AL34" s="130">
        <f>RANK(AC34,$AC$11:$AC$59,0)</f>
        <v>25</v>
      </c>
    </row>
    <row r="35" spans="2:39">
      <c r="B35" s="148" t="s">
        <v>93</v>
      </c>
      <c r="C35" s="149" t="s">
        <v>94</v>
      </c>
      <c r="D35" s="131" t="s">
        <v>85</v>
      </c>
      <c r="E35" s="110">
        <v>24</v>
      </c>
      <c r="F35" s="111">
        <v>4.5</v>
      </c>
      <c r="G35" s="112">
        <v>0</v>
      </c>
      <c r="H35" s="112">
        <v>3.5</v>
      </c>
      <c r="I35" s="112">
        <v>1.5</v>
      </c>
      <c r="J35" s="112">
        <v>1</v>
      </c>
      <c r="K35" s="113">
        <v>0</v>
      </c>
      <c r="L35" s="114">
        <f t="shared" si="0"/>
        <v>10.5</v>
      </c>
      <c r="M35" s="115">
        <v>1</v>
      </c>
      <c r="N35" s="116">
        <v>0.5</v>
      </c>
      <c r="O35" s="117">
        <v>2</v>
      </c>
      <c r="P35" s="116">
        <v>4</v>
      </c>
      <c r="Q35" s="116">
        <v>0.5</v>
      </c>
      <c r="R35" s="118">
        <v>0.5</v>
      </c>
      <c r="S35" s="119">
        <f t="shared" si="1"/>
        <v>8.5</v>
      </c>
      <c r="T35" s="111">
        <v>5</v>
      </c>
      <c r="U35" s="112">
        <v>3</v>
      </c>
      <c r="V35" s="112">
        <v>0</v>
      </c>
      <c r="W35" s="112">
        <v>3</v>
      </c>
      <c r="X35" s="113">
        <v>1</v>
      </c>
      <c r="Y35" s="120">
        <f t="shared" si="2"/>
        <v>12</v>
      </c>
      <c r="Z35" s="121">
        <f t="shared" si="3"/>
        <v>31</v>
      </c>
      <c r="AA35" s="122">
        <v>6</v>
      </c>
      <c r="AB35" s="112">
        <v>10.5</v>
      </c>
      <c r="AC35" s="123">
        <v>6</v>
      </c>
      <c r="AD35" s="124">
        <f t="shared" si="6"/>
        <v>22.5</v>
      </c>
      <c r="AE35" s="125">
        <v>12</v>
      </c>
      <c r="AF35" s="126">
        <f t="shared" si="5"/>
        <v>65.5</v>
      </c>
      <c r="AG35" s="127">
        <v>25</v>
      </c>
      <c r="AH35" s="2"/>
      <c r="AI35" s="2"/>
      <c r="AJ35" s="128">
        <f>RANK(Z35,$Z$11:$Z$59,0)</f>
        <v>25</v>
      </c>
      <c r="AK35" s="129">
        <f>RANK(AE35,$AE$11:$AE$59,0)</f>
        <v>29</v>
      </c>
      <c r="AL35" s="130">
        <f>RANK(AC35,$AC$11:$AC$59,0)</f>
        <v>18</v>
      </c>
    </row>
    <row r="36" spans="2:39">
      <c r="B36" s="135" t="s">
        <v>95</v>
      </c>
      <c r="C36" s="136" t="s">
        <v>96</v>
      </c>
      <c r="D36" s="109" t="s">
        <v>77</v>
      </c>
      <c r="E36" s="110">
        <v>6</v>
      </c>
      <c r="F36" s="111">
        <v>2</v>
      </c>
      <c r="G36" s="112">
        <v>2</v>
      </c>
      <c r="H36" s="112">
        <v>2.5</v>
      </c>
      <c r="I36" s="112">
        <v>2</v>
      </c>
      <c r="J36" s="112">
        <v>1.5</v>
      </c>
      <c r="K36" s="113">
        <v>0</v>
      </c>
      <c r="L36" s="114">
        <f t="shared" si="0"/>
        <v>10</v>
      </c>
      <c r="M36" s="115">
        <v>1.5</v>
      </c>
      <c r="N36" s="116">
        <v>1.5</v>
      </c>
      <c r="O36" s="117">
        <v>2.5</v>
      </c>
      <c r="P36" s="116">
        <v>3.5</v>
      </c>
      <c r="Q36" s="116">
        <v>0.5</v>
      </c>
      <c r="R36" s="118">
        <v>0</v>
      </c>
      <c r="S36" s="119">
        <f t="shared" si="1"/>
        <v>9.5</v>
      </c>
      <c r="T36" s="111">
        <v>4</v>
      </c>
      <c r="U36" s="112">
        <v>1.5</v>
      </c>
      <c r="V36" s="112">
        <v>0</v>
      </c>
      <c r="W36" s="112">
        <v>1</v>
      </c>
      <c r="X36" s="113">
        <v>1</v>
      </c>
      <c r="Y36" s="120">
        <f t="shared" si="2"/>
        <v>7.5</v>
      </c>
      <c r="Z36" s="121">
        <f t="shared" si="3"/>
        <v>27</v>
      </c>
      <c r="AA36" s="122">
        <v>14</v>
      </c>
      <c r="AB36" s="112">
        <v>9</v>
      </c>
      <c r="AC36" s="123">
        <v>3</v>
      </c>
      <c r="AD36" s="124">
        <f t="shared" si="6"/>
        <v>26</v>
      </c>
      <c r="AE36" s="125">
        <v>12.5</v>
      </c>
      <c r="AF36" s="126">
        <f t="shared" si="5"/>
        <v>65.5</v>
      </c>
      <c r="AG36" s="127">
        <v>26</v>
      </c>
      <c r="AH36" s="2"/>
      <c r="AI36" s="2"/>
      <c r="AJ36" s="128">
        <f>RANK(Z36,$Z$11:$Z$59,0)</f>
        <v>37</v>
      </c>
      <c r="AK36" s="129">
        <f>RANK(AE36,$AE$11:$AE$59,0)</f>
        <v>26</v>
      </c>
      <c r="AL36" s="130">
        <f>RANK(AC36,$AC$11:$AC$59,0)</f>
        <v>45</v>
      </c>
    </row>
    <row r="37" spans="2:39">
      <c r="B37" s="150" t="s">
        <v>97</v>
      </c>
      <c r="C37" s="151" t="s">
        <v>98</v>
      </c>
      <c r="D37" s="131" t="s">
        <v>99</v>
      </c>
      <c r="E37" s="110">
        <v>21</v>
      </c>
      <c r="F37" s="111">
        <v>5</v>
      </c>
      <c r="G37" s="112">
        <v>0</v>
      </c>
      <c r="H37" s="112">
        <v>3</v>
      </c>
      <c r="I37" s="112">
        <v>0</v>
      </c>
      <c r="J37" s="112">
        <v>1.5</v>
      </c>
      <c r="K37" s="113">
        <v>0</v>
      </c>
      <c r="L37" s="114">
        <f t="shared" si="0"/>
        <v>9.5</v>
      </c>
      <c r="M37" s="115">
        <v>1</v>
      </c>
      <c r="N37" s="116">
        <v>1.5</v>
      </c>
      <c r="O37" s="117">
        <v>1.5</v>
      </c>
      <c r="P37" s="116">
        <v>3.5</v>
      </c>
      <c r="Q37" s="116">
        <v>2</v>
      </c>
      <c r="R37" s="118">
        <v>0.5</v>
      </c>
      <c r="S37" s="119">
        <f t="shared" si="1"/>
        <v>10</v>
      </c>
      <c r="T37" s="111">
        <v>1.5</v>
      </c>
      <c r="U37" s="112">
        <v>2</v>
      </c>
      <c r="V37" s="112">
        <v>1</v>
      </c>
      <c r="W37" s="112">
        <v>4</v>
      </c>
      <c r="X37" s="113">
        <v>0.5</v>
      </c>
      <c r="Y37" s="120">
        <f t="shared" si="2"/>
        <v>9</v>
      </c>
      <c r="Z37" s="121">
        <f t="shared" si="3"/>
        <v>28.5</v>
      </c>
      <c r="AA37" s="122">
        <v>7.5</v>
      </c>
      <c r="AB37" s="112">
        <v>10.5</v>
      </c>
      <c r="AC37" s="123">
        <v>5.5</v>
      </c>
      <c r="AD37" s="124">
        <f t="shared" si="6"/>
        <v>23.5</v>
      </c>
      <c r="AE37" s="125">
        <v>13</v>
      </c>
      <c r="AF37" s="126">
        <f t="shared" si="5"/>
        <v>65</v>
      </c>
      <c r="AG37" s="127">
        <v>27</v>
      </c>
      <c r="AH37" s="2"/>
      <c r="AI37" s="2"/>
      <c r="AJ37" s="128">
        <f>RANK(Z37,$Z$11:$Z$59,0)</f>
        <v>32</v>
      </c>
      <c r="AK37" s="129">
        <f>RANK(AE37,$AE$11:$AE$59,0)</f>
        <v>21</v>
      </c>
      <c r="AL37" s="130">
        <f>RANK(AC37,$AC$11:$AC$59,0)</f>
        <v>20</v>
      </c>
    </row>
    <row r="38" spans="2:39">
      <c r="B38" s="140" t="s">
        <v>100</v>
      </c>
      <c r="C38" s="141" t="s">
        <v>101</v>
      </c>
      <c r="D38" s="109" t="s">
        <v>102</v>
      </c>
      <c r="E38" s="110">
        <v>25</v>
      </c>
      <c r="F38" s="111">
        <v>5.5</v>
      </c>
      <c r="G38" s="112">
        <v>0</v>
      </c>
      <c r="H38" s="112">
        <v>3.5</v>
      </c>
      <c r="I38" s="112">
        <v>3</v>
      </c>
      <c r="J38" s="112">
        <v>1.5</v>
      </c>
      <c r="K38" s="113">
        <v>0</v>
      </c>
      <c r="L38" s="114">
        <f t="shared" si="0"/>
        <v>13.5</v>
      </c>
      <c r="M38" s="115">
        <v>2</v>
      </c>
      <c r="N38" s="116">
        <v>2.5</v>
      </c>
      <c r="O38" s="117">
        <v>2.5</v>
      </c>
      <c r="P38" s="116">
        <v>3</v>
      </c>
      <c r="Q38" s="116">
        <v>2</v>
      </c>
      <c r="R38" s="118">
        <v>0.5</v>
      </c>
      <c r="S38" s="119">
        <f t="shared" si="1"/>
        <v>12.5</v>
      </c>
      <c r="T38" s="111">
        <v>4</v>
      </c>
      <c r="U38" s="112">
        <v>2</v>
      </c>
      <c r="V38" s="112">
        <v>0</v>
      </c>
      <c r="W38" s="112">
        <v>2</v>
      </c>
      <c r="X38" s="113">
        <v>1</v>
      </c>
      <c r="Y38" s="120">
        <f t="shared" si="2"/>
        <v>9</v>
      </c>
      <c r="Z38" s="121">
        <f t="shared" si="3"/>
        <v>35</v>
      </c>
      <c r="AA38" s="122">
        <v>7</v>
      </c>
      <c r="AB38" s="112">
        <v>9.5</v>
      </c>
      <c r="AC38" s="123">
        <v>5</v>
      </c>
      <c r="AD38" s="124">
        <f t="shared" si="6"/>
        <v>21.5</v>
      </c>
      <c r="AE38" s="125">
        <v>7</v>
      </c>
      <c r="AF38" s="126">
        <f t="shared" si="5"/>
        <v>63.5</v>
      </c>
      <c r="AG38" s="127">
        <v>28</v>
      </c>
      <c r="AH38" s="2"/>
      <c r="AI38" s="2"/>
      <c r="AJ38" s="128">
        <f>RANK(Z38,$Z$11:$Z$59,0)</f>
        <v>19</v>
      </c>
      <c r="AK38" s="129">
        <f>RANK(AE38,$AE$11:$AE$59,0)</f>
        <v>49</v>
      </c>
      <c r="AL38" s="130">
        <f>RANK(AC38,$AC$11:$AC$59,0)</f>
        <v>25</v>
      </c>
    </row>
    <row r="39" spans="2:39">
      <c r="B39" s="135" t="s">
        <v>39</v>
      </c>
      <c r="C39" s="136" t="s">
        <v>103</v>
      </c>
      <c r="D39" s="109" t="s">
        <v>36</v>
      </c>
      <c r="E39" s="110">
        <v>32</v>
      </c>
      <c r="F39" s="111">
        <v>2</v>
      </c>
      <c r="G39" s="112">
        <v>0</v>
      </c>
      <c r="H39" s="112">
        <v>2.5</v>
      </c>
      <c r="I39" s="112">
        <v>1.5</v>
      </c>
      <c r="J39" s="112">
        <v>1.5</v>
      </c>
      <c r="K39" s="113">
        <v>0.5</v>
      </c>
      <c r="L39" s="114">
        <f t="shared" si="0"/>
        <v>8</v>
      </c>
      <c r="M39" s="115">
        <v>2</v>
      </c>
      <c r="N39" s="116">
        <v>1.5</v>
      </c>
      <c r="O39" s="117">
        <v>3</v>
      </c>
      <c r="P39" s="116">
        <v>2</v>
      </c>
      <c r="Q39" s="116">
        <v>2</v>
      </c>
      <c r="R39" s="118">
        <v>0.5</v>
      </c>
      <c r="S39" s="119">
        <f t="shared" si="1"/>
        <v>11</v>
      </c>
      <c r="T39" s="111">
        <v>2</v>
      </c>
      <c r="U39" s="112">
        <v>1.5</v>
      </c>
      <c r="V39" s="112">
        <v>0</v>
      </c>
      <c r="W39" s="112">
        <v>2</v>
      </c>
      <c r="X39" s="113">
        <v>1</v>
      </c>
      <c r="Y39" s="120">
        <f t="shared" si="2"/>
        <v>6.5</v>
      </c>
      <c r="Z39" s="121">
        <f t="shared" si="3"/>
        <v>25.5</v>
      </c>
      <c r="AA39" s="122">
        <v>7</v>
      </c>
      <c r="AB39" s="112">
        <v>9.5</v>
      </c>
      <c r="AC39" s="123">
        <v>5.5</v>
      </c>
      <c r="AD39" s="124">
        <f t="shared" si="6"/>
        <v>22</v>
      </c>
      <c r="AE39" s="125">
        <v>15</v>
      </c>
      <c r="AF39" s="126">
        <f t="shared" si="5"/>
        <v>62.5</v>
      </c>
      <c r="AG39" s="127">
        <v>29</v>
      </c>
      <c r="AH39" s="2"/>
      <c r="AI39" s="2"/>
      <c r="AJ39" s="128">
        <f>RANK(Z39,$Z$11:$Z$59,0)</f>
        <v>39</v>
      </c>
      <c r="AK39" s="129">
        <f>RANK(AE39,$AE$11:$AE$59,0)</f>
        <v>12</v>
      </c>
      <c r="AL39" s="130">
        <f>RANK(AC39,$AC$11:$AC$59,0)</f>
        <v>20</v>
      </c>
    </row>
    <row r="40" spans="2:39">
      <c r="B40" s="132" t="s">
        <v>53</v>
      </c>
      <c r="C40" s="133" t="s">
        <v>104</v>
      </c>
      <c r="D40" s="152" t="s">
        <v>87</v>
      </c>
      <c r="E40" s="110">
        <v>46</v>
      </c>
      <c r="F40" s="111">
        <v>5</v>
      </c>
      <c r="G40" s="112">
        <v>1.5</v>
      </c>
      <c r="H40" s="112">
        <v>4</v>
      </c>
      <c r="I40" s="112">
        <v>0.5</v>
      </c>
      <c r="J40" s="112">
        <v>1.5</v>
      </c>
      <c r="K40" s="113">
        <v>0</v>
      </c>
      <c r="L40" s="114">
        <f t="shared" si="0"/>
        <v>12.5</v>
      </c>
      <c r="M40" s="115">
        <v>2</v>
      </c>
      <c r="N40" s="116">
        <v>2.5</v>
      </c>
      <c r="O40" s="117">
        <v>1</v>
      </c>
      <c r="P40" s="116">
        <v>4.5</v>
      </c>
      <c r="Q40" s="116">
        <v>1.5</v>
      </c>
      <c r="R40" s="118">
        <v>0.5</v>
      </c>
      <c r="S40" s="119">
        <f t="shared" si="1"/>
        <v>12</v>
      </c>
      <c r="T40" s="111">
        <v>2</v>
      </c>
      <c r="U40" s="112">
        <v>1.5</v>
      </c>
      <c r="V40" s="112">
        <v>0</v>
      </c>
      <c r="W40" s="112">
        <v>1</v>
      </c>
      <c r="X40" s="113">
        <v>0</v>
      </c>
      <c r="Y40" s="120">
        <f t="shared" si="2"/>
        <v>4.5</v>
      </c>
      <c r="Z40" s="121">
        <f t="shared" si="3"/>
        <v>29</v>
      </c>
      <c r="AA40" s="122">
        <v>7</v>
      </c>
      <c r="AB40" s="112">
        <v>8.5</v>
      </c>
      <c r="AC40" s="123">
        <v>7</v>
      </c>
      <c r="AD40" s="124">
        <f t="shared" si="6"/>
        <v>22.5</v>
      </c>
      <c r="AE40" s="125">
        <v>10.5</v>
      </c>
      <c r="AF40" s="126">
        <f t="shared" si="5"/>
        <v>62</v>
      </c>
      <c r="AG40" s="127">
        <v>30</v>
      </c>
      <c r="AH40" s="2"/>
      <c r="AI40" s="2"/>
      <c r="AJ40" s="128">
        <f>RANK(Z40,$Z$11:$Z$59,0)</f>
        <v>31</v>
      </c>
      <c r="AK40" s="129">
        <f>RANK(AE40,$AE$11:$AE$59,0)</f>
        <v>39</v>
      </c>
      <c r="AL40" s="130">
        <f>RANK(AC40,$AC$11:$AC$59,0)</f>
        <v>12</v>
      </c>
    </row>
    <row r="41" spans="2:39">
      <c r="B41" s="138" t="s">
        <v>105</v>
      </c>
      <c r="C41" s="139" t="s">
        <v>106</v>
      </c>
      <c r="D41" s="131" t="s">
        <v>107</v>
      </c>
      <c r="E41" s="110">
        <v>48</v>
      </c>
      <c r="F41" s="111">
        <v>1.5</v>
      </c>
      <c r="G41" s="112">
        <v>0</v>
      </c>
      <c r="H41" s="112">
        <v>4.5</v>
      </c>
      <c r="I41" s="112">
        <v>1.5</v>
      </c>
      <c r="J41" s="112">
        <v>0.5</v>
      </c>
      <c r="K41" s="113">
        <v>0.5</v>
      </c>
      <c r="L41" s="114">
        <f t="shared" si="0"/>
        <v>8.5</v>
      </c>
      <c r="M41" s="115">
        <v>1.5</v>
      </c>
      <c r="N41" s="116">
        <v>2</v>
      </c>
      <c r="O41" s="117">
        <v>1.5</v>
      </c>
      <c r="P41" s="116">
        <v>4.5</v>
      </c>
      <c r="Q41" s="116">
        <v>0</v>
      </c>
      <c r="R41" s="118">
        <v>0</v>
      </c>
      <c r="S41" s="119">
        <f t="shared" si="1"/>
        <v>9.5</v>
      </c>
      <c r="T41" s="111">
        <v>1</v>
      </c>
      <c r="U41" s="112">
        <v>1.5</v>
      </c>
      <c r="V41" s="112">
        <v>0</v>
      </c>
      <c r="W41" s="112">
        <v>1</v>
      </c>
      <c r="X41" s="113">
        <v>0</v>
      </c>
      <c r="Y41" s="120">
        <f t="shared" si="2"/>
        <v>3.5</v>
      </c>
      <c r="Z41" s="121">
        <f t="shared" si="3"/>
        <v>21.5</v>
      </c>
      <c r="AA41" s="122">
        <v>9</v>
      </c>
      <c r="AB41" s="112">
        <v>11.5</v>
      </c>
      <c r="AC41" s="123">
        <v>5</v>
      </c>
      <c r="AD41" s="124">
        <f t="shared" si="6"/>
        <v>25.5</v>
      </c>
      <c r="AE41" s="125">
        <v>15</v>
      </c>
      <c r="AF41" s="126">
        <f t="shared" si="5"/>
        <v>62</v>
      </c>
      <c r="AG41" s="127">
        <v>31</v>
      </c>
      <c r="AH41" s="2"/>
      <c r="AI41" s="2"/>
      <c r="AJ41" s="128">
        <f>RANK(Z41,$Z$11:$Z$59,0)</f>
        <v>45</v>
      </c>
      <c r="AK41" s="129">
        <f>RANK(AE41,$AE$11:$AE$59,0)</f>
        <v>12</v>
      </c>
      <c r="AL41" s="130">
        <f>RANK(AC41,$AC$11:$AC$59,0)</f>
        <v>25</v>
      </c>
    </row>
    <row r="42" spans="2:39">
      <c r="B42" s="153" t="s">
        <v>108</v>
      </c>
      <c r="C42" s="154" t="s">
        <v>109</v>
      </c>
      <c r="D42" s="147" t="s">
        <v>92</v>
      </c>
      <c r="E42" s="110">
        <v>9</v>
      </c>
      <c r="F42" s="111">
        <v>2.5</v>
      </c>
      <c r="G42" s="112">
        <v>0</v>
      </c>
      <c r="H42" s="112">
        <v>3</v>
      </c>
      <c r="I42" s="112">
        <v>0.5</v>
      </c>
      <c r="J42" s="112">
        <v>0.5</v>
      </c>
      <c r="K42" s="113">
        <v>0</v>
      </c>
      <c r="L42" s="114">
        <f t="shared" si="0"/>
        <v>6.5</v>
      </c>
      <c r="M42" s="115">
        <v>1.5</v>
      </c>
      <c r="N42" s="116">
        <v>3</v>
      </c>
      <c r="O42" s="117">
        <v>3</v>
      </c>
      <c r="P42" s="116">
        <v>2.5</v>
      </c>
      <c r="Q42" s="116">
        <v>2</v>
      </c>
      <c r="R42" s="118">
        <v>0.5</v>
      </c>
      <c r="S42" s="119">
        <f t="shared" si="1"/>
        <v>12.5</v>
      </c>
      <c r="T42" s="111">
        <v>7</v>
      </c>
      <c r="U42" s="112">
        <v>2.5</v>
      </c>
      <c r="V42" s="112">
        <v>0</v>
      </c>
      <c r="W42" s="112">
        <v>3</v>
      </c>
      <c r="X42" s="113">
        <v>0.5</v>
      </c>
      <c r="Y42" s="120">
        <f t="shared" si="2"/>
        <v>13</v>
      </c>
      <c r="Z42" s="121">
        <f t="shared" si="3"/>
        <v>32</v>
      </c>
      <c r="AA42" s="122">
        <v>8</v>
      </c>
      <c r="AB42" s="112">
        <v>9.5</v>
      </c>
      <c r="AC42" s="123">
        <v>4</v>
      </c>
      <c r="AD42" s="124">
        <f t="shared" si="6"/>
        <v>21.5</v>
      </c>
      <c r="AE42" s="125">
        <v>8</v>
      </c>
      <c r="AF42" s="126">
        <f t="shared" si="5"/>
        <v>61.5</v>
      </c>
      <c r="AG42" s="127">
        <v>32</v>
      </c>
      <c r="AH42" s="2"/>
      <c r="AI42" s="2"/>
      <c r="AJ42" s="128">
        <f>RANK(Z42,$Z$11:$Z$59,0)</f>
        <v>23</v>
      </c>
      <c r="AK42" s="129">
        <f>RANK(AE42,$AE$11:$AE$59,0)</f>
        <v>48</v>
      </c>
      <c r="AL42" s="130">
        <f>RANK(AC42,$AC$11:$AC$59,0)</f>
        <v>35</v>
      </c>
    </row>
    <row r="43" spans="2:39">
      <c r="B43" s="132" t="s">
        <v>110</v>
      </c>
      <c r="C43" s="133" t="s">
        <v>111</v>
      </c>
      <c r="D43" s="109" t="s">
        <v>112</v>
      </c>
      <c r="E43" s="110">
        <v>35</v>
      </c>
      <c r="F43" s="111">
        <v>1.5</v>
      </c>
      <c r="G43" s="112">
        <v>0</v>
      </c>
      <c r="H43" s="112">
        <v>5</v>
      </c>
      <c r="I43" s="112">
        <v>0.5</v>
      </c>
      <c r="J43" s="112">
        <v>1.5</v>
      </c>
      <c r="K43" s="113">
        <v>0</v>
      </c>
      <c r="L43" s="114">
        <f t="shared" si="0"/>
        <v>8.5</v>
      </c>
      <c r="M43" s="115">
        <v>1</v>
      </c>
      <c r="N43" s="116">
        <v>2</v>
      </c>
      <c r="O43" s="117">
        <v>2</v>
      </c>
      <c r="P43" s="116">
        <v>5</v>
      </c>
      <c r="Q43" s="116">
        <v>1</v>
      </c>
      <c r="R43" s="118">
        <v>0.5</v>
      </c>
      <c r="S43" s="119">
        <f t="shared" si="1"/>
        <v>11.5</v>
      </c>
      <c r="T43" s="111">
        <v>4</v>
      </c>
      <c r="U43" s="112">
        <v>3.5</v>
      </c>
      <c r="V43" s="112">
        <v>1</v>
      </c>
      <c r="W43" s="112">
        <v>0.5</v>
      </c>
      <c r="X43" s="113">
        <v>0.5</v>
      </c>
      <c r="Y43" s="120">
        <f t="shared" si="2"/>
        <v>9.5</v>
      </c>
      <c r="Z43" s="121">
        <f t="shared" si="3"/>
        <v>29.5</v>
      </c>
      <c r="AA43" s="122">
        <v>8</v>
      </c>
      <c r="AB43" s="112">
        <v>6</v>
      </c>
      <c r="AC43" s="123">
        <v>3.5</v>
      </c>
      <c r="AD43" s="124">
        <f t="shared" si="6"/>
        <v>17.5</v>
      </c>
      <c r="AE43" s="125">
        <v>14</v>
      </c>
      <c r="AF43" s="126">
        <f t="shared" si="5"/>
        <v>61</v>
      </c>
      <c r="AG43" s="127">
        <v>33</v>
      </c>
      <c r="AH43" s="2"/>
      <c r="AI43" s="2"/>
      <c r="AJ43" s="128">
        <f>RANK(Z43,$Z$11:$Z$59,0)</f>
        <v>30</v>
      </c>
      <c r="AK43" s="129">
        <f>RANK(AE43,$AE$11:$AE$59,0)</f>
        <v>17</v>
      </c>
      <c r="AL43" s="130">
        <f>RANK(AC43,$AC$11:$AC$59,0)</f>
        <v>40</v>
      </c>
    </row>
    <row r="44" spans="2:39">
      <c r="B44" s="135" t="s">
        <v>113</v>
      </c>
      <c r="C44" s="136" t="s">
        <v>114</v>
      </c>
      <c r="D44" s="131" t="s">
        <v>99</v>
      </c>
      <c r="E44" s="110">
        <v>22</v>
      </c>
      <c r="F44" s="111">
        <v>3.5</v>
      </c>
      <c r="G44" s="112">
        <v>1.5</v>
      </c>
      <c r="H44" s="112">
        <v>2.5</v>
      </c>
      <c r="I44" s="112">
        <v>3</v>
      </c>
      <c r="J44" s="112">
        <v>1.5</v>
      </c>
      <c r="K44" s="113">
        <v>0</v>
      </c>
      <c r="L44" s="114">
        <f t="shared" si="0"/>
        <v>12</v>
      </c>
      <c r="M44" s="115">
        <v>2.5</v>
      </c>
      <c r="N44" s="116">
        <v>1.5</v>
      </c>
      <c r="O44" s="117">
        <v>1</v>
      </c>
      <c r="P44" s="116">
        <v>1</v>
      </c>
      <c r="Q44" s="116">
        <v>1</v>
      </c>
      <c r="R44" s="118">
        <v>1.5</v>
      </c>
      <c r="S44" s="119">
        <f t="shared" si="1"/>
        <v>8.5</v>
      </c>
      <c r="T44" s="111">
        <v>4</v>
      </c>
      <c r="U44" s="112">
        <v>2</v>
      </c>
      <c r="V44" s="112">
        <v>1</v>
      </c>
      <c r="W44" s="112">
        <v>2</v>
      </c>
      <c r="X44" s="113">
        <v>0.5</v>
      </c>
      <c r="Y44" s="120">
        <f t="shared" si="2"/>
        <v>9.5</v>
      </c>
      <c r="Z44" s="121">
        <f t="shared" si="3"/>
        <v>30</v>
      </c>
      <c r="AA44" s="122">
        <v>6</v>
      </c>
      <c r="AB44" s="112">
        <v>7</v>
      </c>
      <c r="AC44" s="123">
        <v>4</v>
      </c>
      <c r="AD44" s="124">
        <f t="shared" si="6"/>
        <v>17</v>
      </c>
      <c r="AE44" s="125">
        <v>13</v>
      </c>
      <c r="AF44" s="126">
        <f t="shared" si="5"/>
        <v>60</v>
      </c>
      <c r="AG44" s="127">
        <v>34</v>
      </c>
      <c r="AH44" s="2"/>
      <c r="AI44" s="2"/>
      <c r="AJ44" s="128">
        <f>RANK(Z44,$Z$11:$Z$59,0)</f>
        <v>28</v>
      </c>
      <c r="AK44" s="129">
        <f>RANK(AE44,$AE$11:$AE$59,0)</f>
        <v>21</v>
      </c>
      <c r="AL44" s="130">
        <f>RANK(AC44,$AC$11:$AC$59,0)</f>
        <v>35</v>
      </c>
    </row>
    <row r="45" spans="2:39">
      <c r="B45" s="135" t="s">
        <v>115</v>
      </c>
      <c r="C45" s="136" t="s">
        <v>116</v>
      </c>
      <c r="D45" s="109" t="s">
        <v>70</v>
      </c>
      <c r="E45" s="110">
        <v>43</v>
      </c>
      <c r="F45" s="111">
        <v>2</v>
      </c>
      <c r="G45" s="112">
        <v>0.5</v>
      </c>
      <c r="H45" s="112">
        <v>4.5</v>
      </c>
      <c r="I45" s="112">
        <v>1.5</v>
      </c>
      <c r="J45" s="112">
        <v>1.5</v>
      </c>
      <c r="K45" s="113">
        <v>0.5</v>
      </c>
      <c r="L45" s="114">
        <f t="shared" si="0"/>
        <v>10.5</v>
      </c>
      <c r="M45" s="115">
        <v>2</v>
      </c>
      <c r="N45" s="116">
        <v>1</v>
      </c>
      <c r="O45" s="117">
        <v>1.5</v>
      </c>
      <c r="P45" s="116">
        <v>3</v>
      </c>
      <c r="Q45" s="116">
        <v>0.5</v>
      </c>
      <c r="R45" s="118">
        <v>0.5</v>
      </c>
      <c r="S45" s="119">
        <f t="shared" si="1"/>
        <v>8.5</v>
      </c>
      <c r="T45" s="111">
        <v>5</v>
      </c>
      <c r="U45" s="112">
        <v>2.5</v>
      </c>
      <c r="V45" s="112">
        <v>0</v>
      </c>
      <c r="W45" s="112">
        <v>1</v>
      </c>
      <c r="X45" s="113">
        <v>0.5</v>
      </c>
      <c r="Y45" s="120">
        <f t="shared" si="2"/>
        <v>9</v>
      </c>
      <c r="Z45" s="121">
        <f t="shared" si="3"/>
        <v>28</v>
      </c>
      <c r="AA45" s="122">
        <v>7</v>
      </c>
      <c r="AB45" s="112">
        <v>9</v>
      </c>
      <c r="AC45" s="123">
        <v>3.5</v>
      </c>
      <c r="AD45" s="124">
        <f t="shared" si="6"/>
        <v>19.5</v>
      </c>
      <c r="AE45" s="125">
        <v>12</v>
      </c>
      <c r="AF45" s="126">
        <f t="shared" si="5"/>
        <v>59.5</v>
      </c>
      <c r="AG45" s="127">
        <v>35</v>
      </c>
      <c r="AH45" s="2"/>
      <c r="AI45" s="2"/>
      <c r="AJ45" s="128">
        <f>RANK(Z45,$Z$11:$Z$59,0)</f>
        <v>34</v>
      </c>
      <c r="AK45" s="129">
        <f>RANK(AE45,$AE$11:$AE$59,0)</f>
        <v>29</v>
      </c>
      <c r="AL45" s="130">
        <f>RANK(AC45,$AC$11:$AC$59,0)</f>
        <v>40</v>
      </c>
    </row>
    <row r="46" spans="2:39">
      <c r="B46" s="135" t="s">
        <v>50</v>
      </c>
      <c r="C46" s="136" t="s">
        <v>117</v>
      </c>
      <c r="D46" s="108" t="s">
        <v>118</v>
      </c>
      <c r="E46" s="110">
        <v>13</v>
      </c>
      <c r="F46" s="111">
        <v>1.5</v>
      </c>
      <c r="G46" s="112">
        <v>2</v>
      </c>
      <c r="H46" s="112">
        <v>3.5</v>
      </c>
      <c r="I46" s="112">
        <v>2.5</v>
      </c>
      <c r="J46" s="112">
        <v>1.5</v>
      </c>
      <c r="K46" s="113">
        <v>0</v>
      </c>
      <c r="L46" s="114">
        <f t="shared" si="0"/>
        <v>11</v>
      </c>
      <c r="M46" s="115">
        <v>2.5</v>
      </c>
      <c r="N46" s="116">
        <v>1</v>
      </c>
      <c r="O46" s="117">
        <v>1.5</v>
      </c>
      <c r="P46" s="116">
        <v>2.5</v>
      </c>
      <c r="Q46" s="116">
        <v>1</v>
      </c>
      <c r="R46" s="118">
        <v>0</v>
      </c>
      <c r="S46" s="119">
        <f t="shared" si="1"/>
        <v>8.5</v>
      </c>
      <c r="T46" s="111">
        <v>4.5</v>
      </c>
      <c r="U46" s="112">
        <v>0.5</v>
      </c>
      <c r="V46" s="112">
        <v>0</v>
      </c>
      <c r="W46" s="112">
        <v>2</v>
      </c>
      <c r="X46" s="113">
        <v>1</v>
      </c>
      <c r="Y46" s="120">
        <f t="shared" si="2"/>
        <v>8</v>
      </c>
      <c r="Z46" s="121">
        <f t="shared" si="3"/>
        <v>27.5</v>
      </c>
      <c r="AA46" s="122">
        <v>8</v>
      </c>
      <c r="AB46" s="112">
        <v>6.5</v>
      </c>
      <c r="AC46" s="123">
        <v>2.5</v>
      </c>
      <c r="AD46" s="124">
        <f t="shared" si="6"/>
        <v>17</v>
      </c>
      <c r="AE46" s="125">
        <v>14</v>
      </c>
      <c r="AF46" s="126">
        <f t="shared" si="5"/>
        <v>58.5</v>
      </c>
      <c r="AG46" s="127">
        <v>36</v>
      </c>
      <c r="AH46" s="2"/>
      <c r="AI46" s="2"/>
      <c r="AJ46" s="128">
        <f>RANK(Z46,$Z$11:$Z$59,0)</f>
        <v>36</v>
      </c>
      <c r="AK46" s="129">
        <f>RANK(AE46,$AE$11:$AE$59,0)</f>
        <v>17</v>
      </c>
      <c r="AL46" s="130">
        <f>RANK(AC46,$AC$11:$AC$59,0)</f>
        <v>48</v>
      </c>
    </row>
    <row r="47" spans="2:39">
      <c r="B47" s="135" t="s">
        <v>53</v>
      </c>
      <c r="C47" s="136" t="s">
        <v>119</v>
      </c>
      <c r="D47" s="108" t="s">
        <v>120</v>
      </c>
      <c r="E47" s="110">
        <v>29</v>
      </c>
      <c r="F47" s="111">
        <v>2.5</v>
      </c>
      <c r="G47" s="112">
        <v>0</v>
      </c>
      <c r="H47" s="112">
        <v>3.5</v>
      </c>
      <c r="I47" s="112">
        <v>0.5</v>
      </c>
      <c r="J47" s="112">
        <v>1.5</v>
      </c>
      <c r="K47" s="113">
        <v>0.5</v>
      </c>
      <c r="L47" s="114">
        <f t="shared" si="0"/>
        <v>8.5</v>
      </c>
      <c r="M47" s="115">
        <v>2.5</v>
      </c>
      <c r="N47" s="116">
        <v>1.5</v>
      </c>
      <c r="O47" s="117">
        <v>1.5</v>
      </c>
      <c r="P47" s="116">
        <v>2.5</v>
      </c>
      <c r="Q47" s="116">
        <v>1.5</v>
      </c>
      <c r="R47" s="118">
        <v>0</v>
      </c>
      <c r="S47" s="119">
        <f t="shared" si="1"/>
        <v>9.5</v>
      </c>
      <c r="T47" s="111">
        <v>5</v>
      </c>
      <c r="U47" s="112">
        <v>3.5</v>
      </c>
      <c r="V47" s="112">
        <v>0</v>
      </c>
      <c r="W47" s="112">
        <v>0.5</v>
      </c>
      <c r="X47" s="113">
        <v>1</v>
      </c>
      <c r="Y47" s="120">
        <f t="shared" si="2"/>
        <v>10</v>
      </c>
      <c r="Z47" s="121">
        <f t="shared" si="3"/>
        <v>28</v>
      </c>
      <c r="AA47" s="122">
        <v>3.5</v>
      </c>
      <c r="AB47" s="112">
        <v>11</v>
      </c>
      <c r="AC47" s="123">
        <v>4</v>
      </c>
      <c r="AD47" s="124">
        <f t="shared" si="6"/>
        <v>18.5</v>
      </c>
      <c r="AE47" s="125">
        <v>11</v>
      </c>
      <c r="AF47" s="126">
        <f t="shared" si="5"/>
        <v>57.5</v>
      </c>
      <c r="AG47" s="127">
        <v>37</v>
      </c>
      <c r="AH47" s="2"/>
      <c r="AI47" s="2"/>
      <c r="AJ47" s="128">
        <f>RANK(Z47,$Z$11:$Z$59,0)</f>
        <v>34</v>
      </c>
      <c r="AK47" s="129">
        <f>RANK(AE47,$AE$11:$AE$59,0)</f>
        <v>38</v>
      </c>
      <c r="AL47" s="130">
        <f>RANK(AC47,$AC$11:$AC$59,0)</f>
        <v>35</v>
      </c>
    </row>
    <row r="48" spans="2:39">
      <c r="B48" s="135" t="s">
        <v>121</v>
      </c>
      <c r="C48" s="136" t="s">
        <v>122</v>
      </c>
      <c r="D48" s="108" t="s">
        <v>123</v>
      </c>
      <c r="E48" s="110">
        <v>41</v>
      </c>
      <c r="F48" s="111">
        <v>0.5</v>
      </c>
      <c r="G48" s="112">
        <v>0</v>
      </c>
      <c r="H48" s="112">
        <v>2.5</v>
      </c>
      <c r="I48" s="112">
        <v>1</v>
      </c>
      <c r="J48" s="112">
        <v>1.5</v>
      </c>
      <c r="K48" s="113">
        <v>0</v>
      </c>
      <c r="L48" s="114">
        <f t="shared" si="0"/>
        <v>5.5</v>
      </c>
      <c r="M48" s="115">
        <v>0.5</v>
      </c>
      <c r="N48" s="116">
        <v>1.5</v>
      </c>
      <c r="O48" s="117">
        <v>1.5</v>
      </c>
      <c r="P48" s="116">
        <v>3</v>
      </c>
      <c r="Q48" s="116">
        <v>1</v>
      </c>
      <c r="R48" s="118">
        <v>0.5</v>
      </c>
      <c r="S48" s="119">
        <f t="shared" si="1"/>
        <v>8</v>
      </c>
      <c r="T48" s="111">
        <v>5.5</v>
      </c>
      <c r="U48" s="112">
        <v>2</v>
      </c>
      <c r="V48" s="112">
        <v>0</v>
      </c>
      <c r="W48" s="112">
        <v>1</v>
      </c>
      <c r="X48" s="113">
        <v>0</v>
      </c>
      <c r="Y48" s="120">
        <f t="shared" si="2"/>
        <v>8.5</v>
      </c>
      <c r="Z48" s="121">
        <f t="shared" si="3"/>
        <v>22</v>
      </c>
      <c r="AA48" s="122">
        <v>9</v>
      </c>
      <c r="AB48" s="112">
        <v>8.5</v>
      </c>
      <c r="AC48" s="123">
        <v>5</v>
      </c>
      <c r="AD48" s="124">
        <f t="shared" si="6"/>
        <v>22.5</v>
      </c>
      <c r="AE48" s="125">
        <v>12</v>
      </c>
      <c r="AF48" s="126">
        <f t="shared" si="5"/>
        <v>56.5</v>
      </c>
      <c r="AG48" s="127">
        <v>38</v>
      </c>
      <c r="AH48" s="2"/>
      <c r="AI48" s="2"/>
      <c r="AJ48" s="128">
        <f>RANK(Z48,$Z$11:$Z$59,0)</f>
        <v>44</v>
      </c>
      <c r="AK48" s="129">
        <f>RANK(AE48,$AE$11:$AE$59,0)</f>
        <v>29</v>
      </c>
      <c r="AL48" s="130">
        <f>RANK(AC48,$AC$11:$AC$59,0)</f>
        <v>25</v>
      </c>
    </row>
    <row r="49" spans="2:39">
      <c r="B49" s="132" t="s">
        <v>124</v>
      </c>
      <c r="C49" s="133" t="s">
        <v>125</v>
      </c>
      <c r="D49" s="131" t="s">
        <v>126</v>
      </c>
      <c r="E49" s="110">
        <v>37</v>
      </c>
      <c r="F49" s="111">
        <v>4.5</v>
      </c>
      <c r="G49" s="112">
        <v>1.5</v>
      </c>
      <c r="H49" s="112">
        <v>2.5</v>
      </c>
      <c r="I49" s="112">
        <v>3</v>
      </c>
      <c r="J49" s="112">
        <v>1.5</v>
      </c>
      <c r="K49" s="113">
        <v>0</v>
      </c>
      <c r="L49" s="114">
        <f t="shared" si="0"/>
        <v>13</v>
      </c>
      <c r="M49" s="115">
        <v>1.5</v>
      </c>
      <c r="N49" s="116">
        <v>3</v>
      </c>
      <c r="O49" s="117">
        <v>1.5</v>
      </c>
      <c r="P49" s="116">
        <v>3</v>
      </c>
      <c r="Q49" s="116">
        <v>1</v>
      </c>
      <c r="R49" s="118">
        <v>0.5</v>
      </c>
      <c r="S49" s="119">
        <f t="shared" si="1"/>
        <v>10.5</v>
      </c>
      <c r="T49" s="111">
        <v>4.5</v>
      </c>
      <c r="U49" s="112">
        <v>1.5</v>
      </c>
      <c r="V49" s="112">
        <v>0</v>
      </c>
      <c r="W49" s="112">
        <v>3</v>
      </c>
      <c r="X49" s="113">
        <v>1</v>
      </c>
      <c r="Y49" s="120">
        <f t="shared" si="2"/>
        <v>10</v>
      </c>
      <c r="Z49" s="121">
        <f t="shared" si="3"/>
        <v>33.5</v>
      </c>
      <c r="AA49" s="122">
        <v>2</v>
      </c>
      <c r="AB49" s="112">
        <v>4.5</v>
      </c>
      <c r="AC49" s="123">
        <v>4.5</v>
      </c>
      <c r="AD49" s="124">
        <f t="shared" si="6"/>
        <v>11</v>
      </c>
      <c r="AE49" s="125">
        <v>10.5</v>
      </c>
      <c r="AF49" s="126">
        <f t="shared" si="5"/>
        <v>55</v>
      </c>
      <c r="AG49" s="127">
        <v>39</v>
      </c>
      <c r="AH49" s="2"/>
      <c r="AI49" s="2"/>
      <c r="AJ49" s="128">
        <f>RANK(Z49,$Z$11:$Z$59,0)</f>
        <v>21</v>
      </c>
      <c r="AK49" s="129">
        <f>RANK(AE49,$AE$11:$AE$59,0)</f>
        <v>39</v>
      </c>
      <c r="AL49" s="130">
        <f>RANK(AC49,$AC$11:$AC$59,0)</f>
        <v>31</v>
      </c>
    </row>
    <row r="50" spans="2:39">
      <c r="B50" s="107" t="s">
        <v>127</v>
      </c>
      <c r="C50" s="108" t="s">
        <v>128</v>
      </c>
      <c r="D50" s="109" t="s">
        <v>129</v>
      </c>
      <c r="E50" s="110">
        <v>2</v>
      </c>
      <c r="F50" s="111">
        <v>1</v>
      </c>
      <c r="G50" s="112">
        <v>0</v>
      </c>
      <c r="H50" s="112">
        <v>4.5</v>
      </c>
      <c r="I50" s="112">
        <v>2</v>
      </c>
      <c r="J50" s="112">
        <v>1.5</v>
      </c>
      <c r="K50" s="113">
        <v>0</v>
      </c>
      <c r="L50" s="114">
        <f t="shared" si="0"/>
        <v>9</v>
      </c>
      <c r="M50" s="115">
        <v>2</v>
      </c>
      <c r="N50" s="116">
        <v>2</v>
      </c>
      <c r="O50" s="117">
        <v>2</v>
      </c>
      <c r="P50" s="116">
        <v>3</v>
      </c>
      <c r="Q50" s="116">
        <v>1</v>
      </c>
      <c r="R50" s="118">
        <v>0.5</v>
      </c>
      <c r="S50" s="119">
        <f t="shared" si="1"/>
        <v>10.5</v>
      </c>
      <c r="T50" s="111">
        <v>6</v>
      </c>
      <c r="U50" s="112">
        <v>1.5</v>
      </c>
      <c r="V50" s="112">
        <v>0</v>
      </c>
      <c r="W50" s="112">
        <v>2</v>
      </c>
      <c r="X50" s="113">
        <v>1</v>
      </c>
      <c r="Y50" s="120">
        <f t="shared" si="2"/>
        <v>10.5</v>
      </c>
      <c r="Z50" s="121">
        <f t="shared" si="3"/>
        <v>30</v>
      </c>
      <c r="AA50" s="122">
        <v>4</v>
      </c>
      <c r="AB50" s="112">
        <v>7.5</v>
      </c>
      <c r="AC50" s="123">
        <v>3</v>
      </c>
      <c r="AD50" s="124">
        <f t="shared" si="6"/>
        <v>14.5</v>
      </c>
      <c r="AE50" s="125">
        <v>10.5</v>
      </c>
      <c r="AF50" s="126">
        <f t="shared" si="5"/>
        <v>55</v>
      </c>
      <c r="AG50" s="127">
        <v>40</v>
      </c>
      <c r="AH50" s="2"/>
      <c r="AI50" s="2"/>
      <c r="AJ50" s="128">
        <f>RANK(Z50,$Z$11:$Z$59,0)</f>
        <v>28</v>
      </c>
      <c r="AK50" s="129">
        <f>RANK(AE50,$AE$11:$AE$59,0)</f>
        <v>39</v>
      </c>
      <c r="AL50" s="130">
        <f>RANK(AC50,$AC$11:$AC$59,0)</f>
        <v>45</v>
      </c>
    </row>
    <row r="51" spans="2:39">
      <c r="B51" s="132" t="s">
        <v>130</v>
      </c>
      <c r="C51" s="133" t="s">
        <v>131</v>
      </c>
      <c r="D51" s="109" t="s">
        <v>102</v>
      </c>
      <c r="E51" s="110">
        <v>26</v>
      </c>
      <c r="F51" s="111">
        <v>3</v>
      </c>
      <c r="G51" s="112">
        <v>0</v>
      </c>
      <c r="H51" s="112">
        <v>3.5</v>
      </c>
      <c r="I51" s="112">
        <v>1.5</v>
      </c>
      <c r="J51" s="112">
        <v>1.5</v>
      </c>
      <c r="K51" s="113">
        <v>0</v>
      </c>
      <c r="L51" s="114">
        <f t="shared" si="0"/>
        <v>9.5</v>
      </c>
      <c r="M51" s="115">
        <v>1</v>
      </c>
      <c r="N51" s="116">
        <v>2</v>
      </c>
      <c r="O51" s="117">
        <v>2</v>
      </c>
      <c r="P51" s="116">
        <v>1.5</v>
      </c>
      <c r="Q51" s="116">
        <v>0</v>
      </c>
      <c r="R51" s="118">
        <v>0</v>
      </c>
      <c r="S51" s="119">
        <f t="shared" si="1"/>
        <v>6.5</v>
      </c>
      <c r="T51" s="111">
        <v>4</v>
      </c>
      <c r="U51" s="112">
        <v>1</v>
      </c>
      <c r="V51" s="112">
        <v>0</v>
      </c>
      <c r="W51" s="112">
        <v>2</v>
      </c>
      <c r="X51" s="113">
        <v>0</v>
      </c>
      <c r="Y51" s="120">
        <f t="shared" si="2"/>
        <v>7</v>
      </c>
      <c r="Z51" s="121">
        <f t="shared" si="3"/>
        <v>23</v>
      </c>
      <c r="AA51" s="122">
        <v>8</v>
      </c>
      <c r="AB51" s="112">
        <v>7.5</v>
      </c>
      <c r="AC51" s="123">
        <v>4.5</v>
      </c>
      <c r="AD51" s="124">
        <f t="shared" si="6"/>
        <v>20</v>
      </c>
      <c r="AE51" s="125">
        <v>9.5</v>
      </c>
      <c r="AF51" s="126">
        <f t="shared" si="5"/>
        <v>52.5</v>
      </c>
      <c r="AG51" s="127">
        <v>41</v>
      </c>
      <c r="AH51" s="2"/>
      <c r="AI51" s="2"/>
      <c r="AJ51" s="128">
        <f>RANK(Z51,$Z$11:$Z$59,0)</f>
        <v>40</v>
      </c>
      <c r="AK51" s="129">
        <f>RANK(AE51,$AE$11:$AE$59,0)</f>
        <v>43</v>
      </c>
      <c r="AL51" s="130">
        <f>RANK(AC51,$AC$11:$AC$59,0)</f>
        <v>31</v>
      </c>
    </row>
    <row r="52" spans="2:39">
      <c r="B52" s="135" t="s">
        <v>132</v>
      </c>
      <c r="C52" s="136" t="s">
        <v>133</v>
      </c>
      <c r="D52" s="108" t="s">
        <v>118</v>
      </c>
      <c r="E52" s="110">
        <v>14</v>
      </c>
      <c r="F52" s="111">
        <v>3.5</v>
      </c>
      <c r="G52" s="112">
        <v>1.5</v>
      </c>
      <c r="H52" s="112">
        <v>2.5</v>
      </c>
      <c r="I52" s="112">
        <v>1</v>
      </c>
      <c r="J52" s="112">
        <v>1.5</v>
      </c>
      <c r="K52" s="113">
        <v>0</v>
      </c>
      <c r="L52" s="114">
        <f t="shared" si="0"/>
        <v>10</v>
      </c>
      <c r="M52" s="115">
        <v>2</v>
      </c>
      <c r="N52" s="116">
        <v>1.5</v>
      </c>
      <c r="O52" s="117">
        <v>1.5</v>
      </c>
      <c r="P52" s="116">
        <v>2.5</v>
      </c>
      <c r="Q52" s="116">
        <v>1</v>
      </c>
      <c r="R52" s="118">
        <v>0</v>
      </c>
      <c r="S52" s="119">
        <f t="shared" si="1"/>
        <v>8.5</v>
      </c>
      <c r="T52" s="111">
        <v>3</v>
      </c>
      <c r="U52" s="112">
        <v>2</v>
      </c>
      <c r="V52" s="112">
        <v>0</v>
      </c>
      <c r="W52" s="112">
        <v>2</v>
      </c>
      <c r="X52" s="113">
        <v>0.5</v>
      </c>
      <c r="Y52" s="120">
        <f t="shared" si="2"/>
        <v>7.5</v>
      </c>
      <c r="Z52" s="121">
        <f t="shared" si="3"/>
        <v>26</v>
      </c>
      <c r="AA52" s="122">
        <v>3</v>
      </c>
      <c r="AB52" s="112">
        <v>5.5</v>
      </c>
      <c r="AC52" s="123">
        <v>4</v>
      </c>
      <c r="AD52" s="124">
        <f t="shared" si="6"/>
        <v>12.5</v>
      </c>
      <c r="AE52" s="125">
        <v>13</v>
      </c>
      <c r="AF52" s="126">
        <f t="shared" si="5"/>
        <v>51.5</v>
      </c>
      <c r="AG52" s="127">
        <v>42</v>
      </c>
      <c r="AH52" s="2"/>
      <c r="AI52" s="2"/>
      <c r="AJ52" s="128">
        <f>RANK(Z52,$Z$11:$Z$59,0)</f>
        <v>38</v>
      </c>
      <c r="AK52" s="129">
        <f>RANK(AE52,$AE$11:$AE$59,0)</f>
        <v>21</v>
      </c>
      <c r="AL52" s="130">
        <f>RANK(AC52,$AC$11:$AC$59,0)</f>
        <v>35</v>
      </c>
    </row>
    <row r="53" spans="2:39">
      <c r="B53" s="135" t="s">
        <v>132</v>
      </c>
      <c r="C53" s="136" t="s">
        <v>134</v>
      </c>
      <c r="D53" s="108" t="s">
        <v>44</v>
      </c>
      <c r="E53" s="110">
        <v>12</v>
      </c>
      <c r="F53" s="111">
        <v>0.5</v>
      </c>
      <c r="G53" s="112">
        <v>0</v>
      </c>
      <c r="H53" s="112">
        <v>4.5</v>
      </c>
      <c r="I53" s="112">
        <v>0</v>
      </c>
      <c r="J53" s="112">
        <v>1</v>
      </c>
      <c r="K53" s="113">
        <v>0</v>
      </c>
      <c r="L53" s="114">
        <f t="shared" si="0"/>
        <v>6</v>
      </c>
      <c r="M53" s="115">
        <v>1</v>
      </c>
      <c r="N53" s="116">
        <v>0.5</v>
      </c>
      <c r="O53" s="117">
        <v>1</v>
      </c>
      <c r="P53" s="116">
        <v>2</v>
      </c>
      <c r="Q53" s="116">
        <v>1</v>
      </c>
      <c r="R53" s="118">
        <v>0</v>
      </c>
      <c r="S53" s="119">
        <f t="shared" si="1"/>
        <v>5.5</v>
      </c>
      <c r="T53" s="111">
        <v>4.5</v>
      </c>
      <c r="U53" s="112">
        <v>2</v>
      </c>
      <c r="V53" s="112">
        <v>0</v>
      </c>
      <c r="W53" s="112">
        <v>2</v>
      </c>
      <c r="X53" s="113">
        <v>0.5</v>
      </c>
      <c r="Y53" s="120">
        <f t="shared" si="2"/>
        <v>9</v>
      </c>
      <c r="Z53" s="121">
        <f t="shared" si="3"/>
        <v>20.5</v>
      </c>
      <c r="AA53" s="122">
        <v>5</v>
      </c>
      <c r="AB53" s="112">
        <v>6.5</v>
      </c>
      <c r="AC53" s="123">
        <v>4.5</v>
      </c>
      <c r="AD53" s="124">
        <f t="shared" si="6"/>
        <v>16</v>
      </c>
      <c r="AE53" s="125">
        <v>15</v>
      </c>
      <c r="AF53" s="126">
        <f t="shared" si="5"/>
        <v>51.5</v>
      </c>
      <c r="AG53" s="127">
        <v>43</v>
      </c>
      <c r="AH53" s="2"/>
      <c r="AI53" s="2"/>
      <c r="AJ53" s="128">
        <f>RANK(Z53,$Z$11:$Z$59,0)</f>
        <v>47</v>
      </c>
      <c r="AK53" s="129">
        <f>RANK(AE53,$AE$11:$AE$59,0)</f>
        <v>12</v>
      </c>
      <c r="AL53" s="130">
        <f>RANK(AC53,$AC$11:$AC$59,0)</f>
        <v>31</v>
      </c>
    </row>
    <row r="54" spans="2:39">
      <c r="B54" s="107" t="s">
        <v>135</v>
      </c>
      <c r="C54" s="108" t="s">
        <v>136</v>
      </c>
      <c r="D54" s="109" t="s">
        <v>137</v>
      </c>
      <c r="E54" s="110">
        <v>34</v>
      </c>
      <c r="F54" s="111">
        <v>2.5</v>
      </c>
      <c r="G54" s="112">
        <v>0</v>
      </c>
      <c r="H54" s="112">
        <v>1.5</v>
      </c>
      <c r="I54" s="112">
        <v>0.5</v>
      </c>
      <c r="J54" s="112">
        <v>1</v>
      </c>
      <c r="K54" s="113">
        <v>0</v>
      </c>
      <c r="L54" s="114">
        <f t="shared" si="0"/>
        <v>5.5</v>
      </c>
      <c r="M54" s="115">
        <v>0.5</v>
      </c>
      <c r="N54" s="116">
        <v>0.5</v>
      </c>
      <c r="O54" s="117">
        <v>2.5</v>
      </c>
      <c r="P54" s="116">
        <v>4</v>
      </c>
      <c r="Q54" s="116">
        <v>1</v>
      </c>
      <c r="R54" s="118">
        <v>0.5</v>
      </c>
      <c r="S54" s="119">
        <f t="shared" si="1"/>
        <v>9</v>
      </c>
      <c r="T54" s="111">
        <v>2.5</v>
      </c>
      <c r="U54" s="112">
        <v>2.5</v>
      </c>
      <c r="V54" s="112">
        <v>0</v>
      </c>
      <c r="W54" s="112">
        <v>2</v>
      </c>
      <c r="X54" s="113">
        <v>1</v>
      </c>
      <c r="Y54" s="120">
        <f t="shared" si="2"/>
        <v>8</v>
      </c>
      <c r="Z54" s="121">
        <f t="shared" si="3"/>
        <v>22.5</v>
      </c>
      <c r="AA54" s="122">
        <v>7</v>
      </c>
      <c r="AB54" s="112">
        <v>6.5</v>
      </c>
      <c r="AC54" s="123">
        <v>2</v>
      </c>
      <c r="AD54" s="124">
        <f t="shared" si="6"/>
        <v>15.5</v>
      </c>
      <c r="AE54" s="125">
        <v>13</v>
      </c>
      <c r="AF54" s="126">
        <f t="shared" si="5"/>
        <v>51</v>
      </c>
      <c r="AG54" s="127">
        <v>44</v>
      </c>
      <c r="AH54" s="2"/>
      <c r="AI54" s="2"/>
      <c r="AJ54" s="128">
        <f>RANK(Z54,$Z$11:$Z$59,0)</f>
        <v>42</v>
      </c>
      <c r="AK54" s="129">
        <f>RANK(AE54,$AE$11:$AE$59,0)</f>
        <v>21</v>
      </c>
      <c r="AL54" s="130">
        <f>RANK(AC54,$AC$11:$AC$59,0)</f>
        <v>49</v>
      </c>
    </row>
    <row r="55" spans="2:39">
      <c r="B55" s="135" t="s">
        <v>138</v>
      </c>
      <c r="C55" s="136" t="s">
        <v>139</v>
      </c>
      <c r="D55" s="108" t="s">
        <v>120</v>
      </c>
      <c r="E55" s="155">
        <v>30</v>
      </c>
      <c r="F55" s="111">
        <v>1.5</v>
      </c>
      <c r="G55" s="112">
        <v>0</v>
      </c>
      <c r="H55" s="112">
        <v>0.5</v>
      </c>
      <c r="I55" s="112">
        <v>0.5</v>
      </c>
      <c r="J55" s="112">
        <v>1.5</v>
      </c>
      <c r="K55" s="113">
        <v>0</v>
      </c>
      <c r="L55" s="114">
        <f t="shared" si="0"/>
        <v>4</v>
      </c>
      <c r="M55" s="115">
        <v>1.5</v>
      </c>
      <c r="N55" s="116">
        <v>0.5</v>
      </c>
      <c r="O55" s="117">
        <v>1.5</v>
      </c>
      <c r="P55" s="116">
        <v>2.5</v>
      </c>
      <c r="Q55" s="116">
        <v>0.5</v>
      </c>
      <c r="R55" s="118">
        <v>0.5</v>
      </c>
      <c r="S55" s="119">
        <f t="shared" si="1"/>
        <v>7</v>
      </c>
      <c r="T55" s="111">
        <v>3.5</v>
      </c>
      <c r="U55" s="112">
        <v>1.5</v>
      </c>
      <c r="V55" s="112">
        <v>1</v>
      </c>
      <c r="W55" s="112">
        <v>3</v>
      </c>
      <c r="X55" s="113">
        <v>0</v>
      </c>
      <c r="Y55" s="120">
        <f t="shared" si="2"/>
        <v>9</v>
      </c>
      <c r="Z55" s="121">
        <f t="shared" si="3"/>
        <v>20</v>
      </c>
      <c r="AA55" s="122">
        <v>6.5</v>
      </c>
      <c r="AB55" s="112">
        <v>6</v>
      </c>
      <c r="AC55" s="123">
        <v>5</v>
      </c>
      <c r="AD55" s="124">
        <f t="shared" si="6"/>
        <v>17.5</v>
      </c>
      <c r="AE55" s="125">
        <v>11.5</v>
      </c>
      <c r="AF55" s="126">
        <f t="shared" si="5"/>
        <v>49</v>
      </c>
      <c r="AG55" s="127">
        <v>45</v>
      </c>
      <c r="AH55" s="2"/>
      <c r="AI55" s="2"/>
      <c r="AJ55" s="128">
        <f>RANK(Z55,$Z$11:$Z$59,0)</f>
        <v>48</v>
      </c>
      <c r="AK55" s="129">
        <f>RANK(AE55,$AE$11:$AE$59,0)</f>
        <v>34</v>
      </c>
      <c r="AL55" s="130">
        <f>RANK(AC55,$AC$11:$AC$59,0)</f>
        <v>25</v>
      </c>
    </row>
    <row r="56" spans="2:39">
      <c r="B56" s="132" t="s">
        <v>140</v>
      </c>
      <c r="C56" s="133" t="s">
        <v>141</v>
      </c>
      <c r="D56" s="109" t="s">
        <v>112</v>
      </c>
      <c r="E56" s="156">
        <v>36</v>
      </c>
      <c r="F56" s="111">
        <v>3</v>
      </c>
      <c r="G56" s="112">
        <v>0</v>
      </c>
      <c r="H56" s="112">
        <v>4.5</v>
      </c>
      <c r="I56" s="112">
        <v>0</v>
      </c>
      <c r="J56" s="112">
        <v>0.5</v>
      </c>
      <c r="K56" s="113">
        <v>0</v>
      </c>
      <c r="L56" s="114">
        <f t="shared" si="0"/>
        <v>8</v>
      </c>
      <c r="M56" s="115">
        <v>1.5</v>
      </c>
      <c r="N56" s="116">
        <v>1</v>
      </c>
      <c r="O56" s="117">
        <v>2</v>
      </c>
      <c r="P56" s="116">
        <v>3.5</v>
      </c>
      <c r="Q56" s="116">
        <v>0.5</v>
      </c>
      <c r="R56" s="118">
        <v>0</v>
      </c>
      <c r="S56" s="119">
        <f t="shared" si="1"/>
        <v>8.5</v>
      </c>
      <c r="T56" s="111">
        <v>3.5</v>
      </c>
      <c r="U56" s="112">
        <v>2</v>
      </c>
      <c r="V56" s="112">
        <v>0</v>
      </c>
      <c r="W56" s="112">
        <v>1</v>
      </c>
      <c r="X56" s="113">
        <v>0</v>
      </c>
      <c r="Y56" s="120">
        <f t="shared" si="2"/>
        <v>6.5</v>
      </c>
      <c r="Z56" s="121">
        <f t="shared" si="3"/>
        <v>23</v>
      </c>
      <c r="AA56" s="122">
        <v>4</v>
      </c>
      <c r="AB56" s="112">
        <v>4.5</v>
      </c>
      <c r="AC56" s="123">
        <v>3</v>
      </c>
      <c r="AD56" s="124">
        <f t="shared" si="6"/>
        <v>11.5</v>
      </c>
      <c r="AE56" s="125">
        <v>11.5</v>
      </c>
      <c r="AF56" s="126">
        <f t="shared" si="5"/>
        <v>46</v>
      </c>
      <c r="AG56" s="127">
        <v>46</v>
      </c>
      <c r="AH56" s="2"/>
      <c r="AI56" s="2"/>
      <c r="AJ56" s="128">
        <f>RANK(Z56,$Z$11:$Z$59,0)</f>
        <v>40</v>
      </c>
      <c r="AK56" s="129">
        <f>RANK(AE56,$AE$11:$AE$59,0)</f>
        <v>34</v>
      </c>
      <c r="AL56" s="130">
        <f>RANK(AC56,$AC$11:$AC$59,0)</f>
        <v>45</v>
      </c>
    </row>
    <row r="57" spans="2:39">
      <c r="B57" s="132" t="s">
        <v>88</v>
      </c>
      <c r="C57" s="133" t="s">
        <v>142</v>
      </c>
      <c r="D57" s="131" t="s">
        <v>107</v>
      </c>
      <c r="E57" s="156">
        <v>49</v>
      </c>
      <c r="F57" s="111">
        <v>1.5</v>
      </c>
      <c r="G57" s="112">
        <v>0</v>
      </c>
      <c r="H57" s="112">
        <v>5</v>
      </c>
      <c r="I57" s="112">
        <v>1</v>
      </c>
      <c r="J57" s="112">
        <v>1.5</v>
      </c>
      <c r="K57" s="113">
        <v>0</v>
      </c>
      <c r="L57" s="114">
        <f t="shared" si="0"/>
        <v>9</v>
      </c>
      <c r="M57" s="115">
        <v>1.5</v>
      </c>
      <c r="N57" s="116">
        <v>2</v>
      </c>
      <c r="O57" s="117">
        <v>2.5</v>
      </c>
      <c r="P57" s="116">
        <v>1.5</v>
      </c>
      <c r="Q57" s="116">
        <v>0.5</v>
      </c>
      <c r="R57" s="118">
        <v>0.5</v>
      </c>
      <c r="S57" s="119">
        <f t="shared" si="1"/>
        <v>8.5</v>
      </c>
      <c r="T57" s="111">
        <v>2.5</v>
      </c>
      <c r="U57" s="112">
        <v>1</v>
      </c>
      <c r="V57" s="112">
        <v>0</v>
      </c>
      <c r="W57" s="112">
        <v>0.5</v>
      </c>
      <c r="X57" s="113">
        <v>0</v>
      </c>
      <c r="Y57" s="120">
        <f t="shared" si="2"/>
        <v>4</v>
      </c>
      <c r="Z57" s="121">
        <f t="shared" si="3"/>
        <v>21.5</v>
      </c>
      <c r="AA57" s="122">
        <v>5</v>
      </c>
      <c r="AB57" s="112">
        <v>7.5</v>
      </c>
      <c r="AC57" s="123">
        <v>3.5</v>
      </c>
      <c r="AD57" s="124">
        <f t="shared" si="6"/>
        <v>16</v>
      </c>
      <c r="AE57" s="125">
        <v>8.5</v>
      </c>
      <c r="AF57" s="126">
        <f t="shared" si="5"/>
        <v>46</v>
      </c>
      <c r="AG57" s="127">
        <v>47</v>
      </c>
      <c r="AH57" s="2"/>
      <c r="AI57" s="2"/>
      <c r="AJ57" s="128">
        <f>RANK(Z57,$Z$11:$Z$59,0)</f>
        <v>45</v>
      </c>
      <c r="AK57" s="129">
        <f>RANK(AE57,$AE$11:$AE$59,0)</f>
        <v>45</v>
      </c>
      <c r="AL57" s="130">
        <f>RANK(AC57,$AC$11:$AC$59,0)</f>
        <v>40</v>
      </c>
    </row>
    <row r="58" spans="2:39">
      <c r="B58" s="137" t="s">
        <v>113</v>
      </c>
      <c r="C58" s="109" t="s">
        <v>143</v>
      </c>
      <c r="D58" s="109" t="s">
        <v>137</v>
      </c>
      <c r="E58" s="156">
        <v>33</v>
      </c>
      <c r="F58" s="111">
        <v>3</v>
      </c>
      <c r="G58" s="112">
        <v>0</v>
      </c>
      <c r="H58" s="112">
        <v>2</v>
      </c>
      <c r="I58" s="112">
        <v>0</v>
      </c>
      <c r="J58" s="112">
        <v>1.5</v>
      </c>
      <c r="K58" s="113">
        <v>0</v>
      </c>
      <c r="L58" s="114">
        <f t="shared" si="0"/>
        <v>6.5</v>
      </c>
      <c r="M58" s="115">
        <v>1.5</v>
      </c>
      <c r="N58" s="116">
        <v>2.5</v>
      </c>
      <c r="O58" s="117">
        <v>1</v>
      </c>
      <c r="P58" s="116">
        <v>3</v>
      </c>
      <c r="Q58" s="116">
        <v>0</v>
      </c>
      <c r="R58" s="118">
        <v>0</v>
      </c>
      <c r="S58" s="119">
        <f t="shared" si="1"/>
        <v>8</v>
      </c>
      <c r="T58" s="111">
        <v>3.5</v>
      </c>
      <c r="U58" s="112">
        <v>1.5</v>
      </c>
      <c r="V58" s="112">
        <v>0</v>
      </c>
      <c r="W58" s="112">
        <v>2</v>
      </c>
      <c r="X58" s="113">
        <v>1</v>
      </c>
      <c r="Y58" s="120">
        <f t="shared" si="2"/>
        <v>8</v>
      </c>
      <c r="Z58" s="121">
        <f t="shared" si="3"/>
        <v>22.5</v>
      </c>
      <c r="AA58" s="122">
        <v>1</v>
      </c>
      <c r="AB58" s="112">
        <v>5.5</v>
      </c>
      <c r="AC58" s="123">
        <v>3.5</v>
      </c>
      <c r="AD58" s="124">
        <f t="shared" si="6"/>
        <v>10</v>
      </c>
      <c r="AE58" s="125">
        <v>8.5</v>
      </c>
      <c r="AF58" s="126">
        <f t="shared" si="5"/>
        <v>41</v>
      </c>
      <c r="AG58" s="127">
        <v>48</v>
      </c>
      <c r="AH58" s="2"/>
      <c r="AI58" s="2"/>
      <c r="AJ58" s="128">
        <f>RANK(Z58,$Z$11:$Z$59,0)</f>
        <v>42</v>
      </c>
      <c r="AK58" s="129">
        <f>RANK(AE58,$AE$11:$AE$59,0)</f>
        <v>45</v>
      </c>
      <c r="AL58" s="130">
        <f>RANK(AC58,$AC$11:$AC$59,0)</f>
        <v>40</v>
      </c>
    </row>
    <row r="59" spans="2:39" ht="15.75" thickBot="1">
      <c r="B59" s="180" t="s">
        <v>144</v>
      </c>
      <c r="C59" s="181" t="s">
        <v>145</v>
      </c>
      <c r="D59" s="182" t="s">
        <v>126</v>
      </c>
      <c r="E59" s="157">
        <v>38</v>
      </c>
      <c r="F59" s="158">
        <v>1.5</v>
      </c>
      <c r="G59" s="159">
        <v>1.5</v>
      </c>
      <c r="H59" s="159">
        <v>2</v>
      </c>
      <c r="I59" s="159">
        <v>1.5</v>
      </c>
      <c r="J59" s="159">
        <v>1.5</v>
      </c>
      <c r="K59" s="160">
        <v>0</v>
      </c>
      <c r="L59" s="161">
        <f t="shared" si="0"/>
        <v>8</v>
      </c>
      <c r="M59" s="162">
        <v>1.5</v>
      </c>
      <c r="N59" s="163">
        <v>2</v>
      </c>
      <c r="O59" s="164">
        <v>1</v>
      </c>
      <c r="P59" s="163">
        <v>3</v>
      </c>
      <c r="Q59" s="163">
        <v>1</v>
      </c>
      <c r="R59" s="165">
        <v>0.5</v>
      </c>
      <c r="S59" s="166">
        <f t="shared" si="1"/>
        <v>9</v>
      </c>
      <c r="T59" s="158">
        <v>1.5</v>
      </c>
      <c r="U59" s="159">
        <v>1</v>
      </c>
      <c r="V59" s="159">
        <v>0</v>
      </c>
      <c r="W59" s="159">
        <v>0</v>
      </c>
      <c r="X59" s="160">
        <v>0</v>
      </c>
      <c r="Y59" s="167">
        <f t="shared" si="2"/>
        <v>2.5</v>
      </c>
      <c r="Z59" s="168">
        <f t="shared" si="3"/>
        <v>19.5</v>
      </c>
      <c r="AA59" s="169">
        <v>4.5</v>
      </c>
      <c r="AB59" s="159">
        <v>2</v>
      </c>
      <c r="AC59" s="170">
        <v>3.5</v>
      </c>
      <c r="AD59" s="171">
        <f t="shared" si="6"/>
        <v>10</v>
      </c>
      <c r="AE59" s="172">
        <v>8.5</v>
      </c>
      <c r="AF59" s="183">
        <f t="shared" si="5"/>
        <v>38</v>
      </c>
      <c r="AG59" s="173">
        <v>49</v>
      </c>
      <c r="AH59" s="2"/>
      <c r="AI59" s="2"/>
      <c r="AJ59" s="128">
        <f>RANK(Z59,$Z$11:$Z$59,0)</f>
        <v>49</v>
      </c>
      <c r="AK59" s="129">
        <f>RANK(AE59,$AE$11:$AE$59,0)</f>
        <v>45</v>
      </c>
      <c r="AL59" s="130">
        <f>RANK(AC59,$AC$11:$AC$59,0)</f>
        <v>40</v>
      </c>
    </row>
    <row r="60" spans="2:39">
      <c r="B60" s="174"/>
      <c r="C60" s="174"/>
      <c r="D60" s="174"/>
      <c r="E60" s="175"/>
      <c r="F60" s="176"/>
      <c r="G60" s="176"/>
      <c r="H60" s="176"/>
      <c r="I60" s="176"/>
      <c r="J60" s="176"/>
      <c r="K60" s="176"/>
      <c r="L60" s="177"/>
      <c r="M60" s="178"/>
      <c r="N60" s="178"/>
      <c r="O60" s="178"/>
      <c r="P60" s="178"/>
      <c r="Q60" s="178"/>
      <c r="R60" s="178"/>
      <c r="S60" s="177"/>
      <c r="T60" s="176"/>
      <c r="U60" s="176"/>
      <c r="V60" s="176"/>
      <c r="W60" s="176"/>
      <c r="X60" s="176"/>
      <c r="Y60" s="176"/>
      <c r="Z60" s="177"/>
      <c r="AA60" s="176"/>
      <c r="AB60" s="176"/>
      <c r="AC60" s="176"/>
      <c r="AD60" s="176"/>
      <c r="AE60" s="176"/>
      <c r="AF60" s="176"/>
      <c r="AG60" s="179"/>
      <c r="AH60" s="176"/>
      <c r="AI60" s="176"/>
      <c r="AJ60" s="176"/>
      <c r="AK60" s="176"/>
      <c r="AL60" s="176"/>
      <c r="AM60" s="145"/>
    </row>
    <row r="61" spans="2:39">
      <c r="B61" s="145"/>
      <c r="C61" s="145"/>
      <c r="D61" s="145"/>
      <c r="E61" s="175"/>
      <c r="F61" s="176"/>
      <c r="G61" s="176"/>
      <c r="H61" s="176"/>
      <c r="I61" s="176"/>
      <c r="J61" s="176"/>
      <c r="K61" s="176"/>
      <c r="L61" s="176"/>
      <c r="M61" s="176"/>
      <c r="N61" s="176"/>
      <c r="O61" s="176"/>
      <c r="P61" s="176"/>
      <c r="Q61" s="176"/>
      <c r="R61" s="176"/>
      <c r="S61" s="176"/>
      <c r="T61" s="176"/>
      <c r="U61" s="176"/>
      <c r="V61" s="176"/>
      <c r="W61" s="176"/>
      <c r="X61" s="176"/>
      <c r="Y61" s="176"/>
      <c r="Z61" s="176"/>
      <c r="AA61" s="176"/>
      <c r="AB61" s="176"/>
      <c r="AC61" s="176"/>
      <c r="AD61" s="176"/>
      <c r="AE61" s="176"/>
      <c r="AF61" s="176"/>
      <c r="AG61" s="179"/>
      <c r="AH61" s="176"/>
      <c r="AI61" s="176"/>
      <c r="AJ61" s="176"/>
      <c r="AK61" s="176"/>
      <c r="AL61" s="176"/>
      <c r="AM61" s="145"/>
    </row>
    <row r="62" spans="2:39">
      <c r="B62" s="6" t="s">
        <v>1</v>
      </c>
    </row>
    <row r="63" spans="2:39">
      <c r="B63" t="s">
        <v>2</v>
      </c>
    </row>
    <row r="64" spans="2:39">
      <c r="B64" t="s">
        <v>4</v>
      </c>
    </row>
    <row r="65" spans="2:3">
      <c r="B65" t="s">
        <v>5</v>
      </c>
      <c r="C65" s="9"/>
    </row>
    <row r="66" spans="2:3">
      <c r="B66" t="s">
        <v>12</v>
      </c>
      <c r="C66" s="9"/>
    </row>
  </sheetData>
  <protectedRanges>
    <protectedRange sqref="B60:D60" name="Povolena oblast" securityDescriptor="O:WDG:WDD:(A;;CC;;;WD)"/>
  </protectedRanges>
  <mergeCells count="13">
    <mergeCell ref="F8:L8"/>
    <mergeCell ref="M8:S8"/>
    <mergeCell ref="T8:Y8"/>
    <mergeCell ref="E6:E9"/>
    <mergeCell ref="F6:Z6"/>
    <mergeCell ref="AA6:AD8"/>
    <mergeCell ref="AE6:AE9"/>
    <mergeCell ref="AF6:AF9"/>
    <mergeCell ref="AG6:AG9"/>
    <mergeCell ref="F7:L7"/>
    <mergeCell ref="M7:S7"/>
    <mergeCell ref="T7:Y7"/>
    <mergeCell ref="Z7:Z9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dcterms:created xsi:type="dcterms:W3CDTF">2018-04-06T19:22:18Z</dcterms:created>
  <dcterms:modified xsi:type="dcterms:W3CDTF">2018-04-06T19:27:26Z</dcterms:modified>
</cp:coreProperties>
</file>